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SEMOS-06\Desktop\IZVJEŠTAJI\IZVJEŠTAJI 2024\FIN. IZVJEŠTAJ 01-12.2024\"/>
    </mc:Choice>
  </mc:AlternateContent>
  <xr:revisionPtr revIDLastSave="0" documentId="13_ncr:1_{60F7E5D0-5EAE-41CA-9C3D-E7F483ECBBE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G306" i="9"/>
  <c r="F306" i="9"/>
  <c r="H305" i="9"/>
  <c r="G305" i="9"/>
  <c r="F305" i="9"/>
  <c r="E305" i="9"/>
  <c r="B305" i="9" s="1"/>
  <c r="H304" i="9"/>
  <c r="E304" i="9" s="1"/>
  <c r="B304" i="9" s="1"/>
  <c r="G304" i="9"/>
  <c r="F304" i="9"/>
  <c r="H303" i="9"/>
  <c r="G303" i="9"/>
  <c r="F303" i="9"/>
  <c r="H302" i="9"/>
  <c r="G302" i="9"/>
  <c r="F302" i="9"/>
  <c r="H301" i="9"/>
  <c r="G301" i="9"/>
  <c r="F301" i="9"/>
  <c r="H300" i="9"/>
  <c r="G300" i="9"/>
  <c r="F300" i="9"/>
  <c r="H299" i="9"/>
  <c r="G299" i="9"/>
  <c r="E299" i="9" s="1"/>
  <c r="B299" i="9" s="1"/>
  <c r="F299" i="9"/>
  <c r="H298" i="9"/>
  <c r="G298" i="9"/>
  <c r="F298" i="9"/>
  <c r="H297" i="9"/>
  <c r="G297" i="9"/>
  <c r="F297" i="9"/>
  <c r="E297" i="9"/>
  <c r="B297" i="9" s="1"/>
  <c r="H296" i="9"/>
  <c r="G296" i="9"/>
  <c r="F296" i="9"/>
  <c r="H295" i="9"/>
  <c r="G295" i="9"/>
  <c r="E295" i="9" s="1"/>
  <c r="B295" i="9" s="1"/>
  <c r="F295" i="9"/>
  <c r="H294" i="9"/>
  <c r="G294" i="9"/>
  <c r="F294" i="9"/>
  <c r="H293" i="9"/>
  <c r="G293" i="9"/>
  <c r="F293" i="9"/>
  <c r="H292" i="9"/>
  <c r="E292" i="9" s="1"/>
  <c r="G292" i="9"/>
  <c r="F292" i="9"/>
  <c r="F291" i="9"/>
  <c r="F290" i="9"/>
  <c r="H289" i="9"/>
  <c r="G289" i="9"/>
  <c r="F289" i="9"/>
  <c r="E289" i="9"/>
  <c r="B289" i="9" s="1"/>
  <c r="H288" i="9"/>
  <c r="G288" i="9"/>
  <c r="F288" i="9"/>
  <c r="H287" i="9"/>
  <c r="G287" i="9"/>
  <c r="F287" i="9"/>
  <c r="H286" i="9"/>
  <c r="G286" i="9"/>
  <c r="F286" i="9"/>
  <c r="F285" i="9"/>
  <c r="H284" i="9"/>
  <c r="G284" i="9"/>
  <c r="F284" i="9"/>
  <c r="E284" i="9"/>
  <c r="B284" i="9" s="1"/>
  <c r="H283" i="9"/>
  <c r="G283" i="9"/>
  <c r="F283" i="9"/>
  <c r="H282" i="9"/>
  <c r="G282" i="9"/>
  <c r="F282" i="9"/>
  <c r="F281" i="9"/>
  <c r="F280" i="9"/>
  <c r="F279" i="9"/>
  <c r="F278" i="9"/>
  <c r="F276" i="9"/>
  <c r="L275" i="9"/>
  <c r="H275" i="9"/>
  <c r="F275" i="9"/>
  <c r="F274" i="9"/>
  <c r="I273" i="9"/>
  <c r="E273" i="9" s="1"/>
  <c r="B273" i="9" s="1"/>
  <c r="H273" i="9"/>
  <c r="F273" i="9"/>
  <c r="E272" i="9"/>
  <c r="M271" i="9"/>
  <c r="F271" i="9" s="1"/>
  <c r="L271" i="9"/>
  <c r="E271" i="9"/>
  <c r="B271" i="9"/>
  <c r="M270" i="9"/>
  <c r="L270" i="9"/>
  <c r="F270" i="9" s="1"/>
  <c r="E270" i="9"/>
  <c r="M269" i="9"/>
  <c r="L269" i="9"/>
  <c r="F269" i="9"/>
  <c r="B269" i="9" s="1"/>
  <c r="E269" i="9"/>
  <c r="M268" i="9"/>
  <c r="L268" i="9"/>
  <c r="F268" i="9" s="1"/>
  <c r="E268" i="9"/>
  <c r="B268" i="9" s="1"/>
  <c r="M267" i="9"/>
  <c r="F267" i="9" s="1"/>
  <c r="L267" i="9"/>
  <c r="E267" i="9"/>
  <c r="B267" i="9"/>
  <c r="M266" i="9"/>
  <c r="L266" i="9"/>
  <c r="F266" i="9" s="1"/>
  <c r="E266" i="9"/>
  <c r="M265" i="9"/>
  <c r="L265" i="9"/>
  <c r="F265" i="9"/>
  <c r="B265" i="9" s="1"/>
  <c r="E265" i="9"/>
  <c r="M264" i="9"/>
  <c r="L264" i="9"/>
  <c r="F264" i="9" s="1"/>
  <c r="E264" i="9"/>
  <c r="B264" i="9" s="1"/>
  <c r="M263" i="9"/>
  <c r="F263" i="9" s="1"/>
  <c r="L263" i="9"/>
  <c r="E263" i="9"/>
  <c r="B263" i="9"/>
  <c r="M262" i="9"/>
  <c r="L262" i="9"/>
  <c r="F262" i="9" s="1"/>
  <c r="E262" i="9"/>
  <c r="M261" i="9"/>
  <c r="L261" i="9"/>
  <c r="F261" i="9"/>
  <c r="B261" i="9" s="1"/>
  <c r="E261" i="9"/>
  <c r="M260" i="9"/>
  <c r="L260" i="9"/>
  <c r="F260" i="9" s="1"/>
  <c r="E260" i="9"/>
  <c r="B260" i="9" s="1"/>
  <c r="M259" i="9"/>
  <c r="F259" i="9" s="1"/>
  <c r="L259" i="9"/>
  <c r="E259" i="9"/>
  <c r="B259" i="9"/>
  <c r="M258" i="9"/>
  <c r="L258" i="9"/>
  <c r="F258" i="9" s="1"/>
  <c r="E258" i="9"/>
  <c r="M257" i="9"/>
  <c r="L257" i="9"/>
  <c r="F257" i="9"/>
  <c r="B257" i="9" s="1"/>
  <c r="E257" i="9"/>
  <c r="M256" i="9"/>
  <c r="L256" i="9"/>
  <c r="F256" i="9" s="1"/>
  <c r="E256" i="9"/>
  <c r="B256" i="9" s="1"/>
  <c r="M255" i="9"/>
  <c r="F255" i="9" s="1"/>
  <c r="L255" i="9"/>
  <c r="E255" i="9"/>
  <c r="B255" i="9"/>
  <c r="M254" i="9"/>
  <c r="L254" i="9"/>
  <c r="F254" i="9" s="1"/>
  <c r="E254" i="9"/>
  <c r="M253" i="9"/>
  <c r="L253" i="9"/>
  <c r="F253" i="9"/>
  <c r="B253" i="9" s="1"/>
  <c r="E253" i="9"/>
  <c r="M252" i="9"/>
  <c r="L252" i="9"/>
  <c r="F252" i="9" s="1"/>
  <c r="E252" i="9"/>
  <c r="B252" i="9" s="1"/>
  <c r="M251" i="9"/>
  <c r="F251" i="9" s="1"/>
  <c r="L251" i="9"/>
  <c r="E251" i="9"/>
  <c r="B251" i="9"/>
  <c r="M250" i="9"/>
  <c r="L250" i="9"/>
  <c r="F250" i="9" s="1"/>
  <c r="E250" i="9"/>
  <c r="M249" i="9"/>
  <c r="L249" i="9"/>
  <c r="F249" i="9"/>
  <c r="B249" i="9" s="1"/>
  <c r="E249" i="9"/>
  <c r="M248" i="9"/>
  <c r="L248" i="9"/>
  <c r="F248" i="9" s="1"/>
  <c r="E248" i="9"/>
  <c r="B248" i="9" s="1"/>
  <c r="M247" i="9"/>
  <c r="F247" i="9" s="1"/>
  <c r="L247" i="9"/>
  <c r="E247" i="9"/>
  <c r="B247" i="9"/>
  <c r="M246" i="9"/>
  <c r="L246" i="9"/>
  <c r="F246" i="9" s="1"/>
  <c r="E246" i="9"/>
  <c r="M245" i="9"/>
  <c r="L245" i="9"/>
  <c r="F245" i="9"/>
  <c r="B245" i="9" s="1"/>
  <c r="E245" i="9"/>
  <c r="M244" i="9"/>
  <c r="L244" i="9"/>
  <c r="F244" i="9" s="1"/>
  <c r="E244" i="9"/>
  <c r="B244" i="9" s="1"/>
  <c r="M243" i="9"/>
  <c r="F243" i="9" s="1"/>
  <c r="L243" i="9"/>
  <c r="E243" i="9"/>
  <c r="B243" i="9"/>
  <c r="M242" i="9"/>
  <c r="L242" i="9"/>
  <c r="F242" i="9" s="1"/>
  <c r="E242" i="9"/>
  <c r="M241" i="9"/>
  <c r="L241" i="9"/>
  <c r="F241" i="9"/>
  <c r="B241" i="9" s="1"/>
  <c r="E241" i="9"/>
  <c r="M240" i="9"/>
  <c r="L240" i="9"/>
  <c r="F240" i="9" s="1"/>
  <c r="E240" i="9"/>
  <c r="B240" i="9" s="1"/>
  <c r="M239" i="9"/>
  <c r="F239" i="9" s="1"/>
  <c r="L239" i="9"/>
  <c r="E239" i="9"/>
  <c r="B239" i="9"/>
  <c r="M238" i="9"/>
  <c r="L238" i="9"/>
  <c r="F238" i="9" s="1"/>
  <c r="E238" i="9"/>
  <c r="M237" i="9"/>
  <c r="L237" i="9"/>
  <c r="F237" i="9"/>
  <c r="B237" i="9" s="1"/>
  <c r="E237" i="9"/>
  <c r="M236" i="9"/>
  <c r="L236" i="9"/>
  <c r="F236" i="9" s="1"/>
  <c r="E236" i="9"/>
  <c r="B236" i="9" s="1"/>
  <c r="M235" i="9"/>
  <c r="F235" i="9" s="1"/>
  <c r="L235" i="9"/>
  <c r="E235" i="9"/>
  <c r="B235" i="9"/>
  <c r="M234" i="9"/>
  <c r="L234" i="9"/>
  <c r="F234" i="9" s="1"/>
  <c r="E234" i="9"/>
  <c r="M233" i="9"/>
  <c r="L233" i="9"/>
  <c r="F233" i="9"/>
  <c r="B233" i="9" s="1"/>
  <c r="E233" i="9"/>
  <c r="M232" i="9"/>
  <c r="L232" i="9"/>
  <c r="F232" i="9" s="1"/>
  <c r="E232" i="9"/>
  <c r="B232" i="9" s="1"/>
  <c r="M231" i="9"/>
  <c r="F231" i="9" s="1"/>
  <c r="L231" i="9"/>
  <c r="E231" i="9"/>
  <c r="B231" i="9"/>
  <c r="M230" i="9"/>
  <c r="L230" i="9"/>
  <c r="F230" i="9" s="1"/>
  <c r="E230" i="9"/>
  <c r="M229" i="9"/>
  <c r="L229" i="9"/>
  <c r="F229" i="9"/>
  <c r="B229" i="9" s="1"/>
  <c r="E229" i="9"/>
  <c r="M228" i="9"/>
  <c r="L228" i="9"/>
  <c r="F228" i="9" s="1"/>
  <c r="E228" i="9"/>
  <c r="B228" i="9" s="1"/>
  <c r="M227" i="9"/>
  <c r="F227" i="9" s="1"/>
  <c r="L227" i="9"/>
  <c r="E227" i="9"/>
  <c r="B227" i="9"/>
  <c r="M226" i="9"/>
  <c r="L226" i="9"/>
  <c r="F226" i="9" s="1"/>
  <c r="E226" i="9"/>
  <c r="M225" i="9"/>
  <c r="F225" i="9" s="1"/>
  <c r="B225" i="9" s="1"/>
  <c r="L225" i="9"/>
  <c r="E225" i="9"/>
  <c r="M224" i="9"/>
  <c r="L224" i="9"/>
  <c r="F224" i="9" s="1"/>
  <c r="E224" i="9"/>
  <c r="B224" i="9" s="1"/>
  <c r="M223" i="9"/>
  <c r="F223" i="9" s="1"/>
  <c r="L223" i="9"/>
  <c r="E223" i="9"/>
  <c r="B223" i="9"/>
  <c r="M222" i="9"/>
  <c r="L222" i="9"/>
  <c r="E222" i="9"/>
  <c r="M221" i="9"/>
  <c r="F221" i="9" s="1"/>
  <c r="B221" i="9" s="1"/>
  <c r="L221" i="9"/>
  <c r="E221" i="9"/>
  <c r="M220" i="9"/>
  <c r="L220" i="9"/>
  <c r="E220" i="9"/>
  <c r="M219" i="9"/>
  <c r="F219" i="9" s="1"/>
  <c r="B219" i="9" s="1"/>
  <c r="L219" i="9"/>
  <c r="E219" i="9"/>
  <c r="M218" i="9"/>
  <c r="L218" i="9"/>
  <c r="E218" i="9"/>
  <c r="M217" i="9"/>
  <c r="F217" i="9" s="1"/>
  <c r="B217" i="9" s="1"/>
  <c r="L217" i="9"/>
  <c r="E217" i="9"/>
  <c r="M216" i="9"/>
  <c r="L216" i="9"/>
  <c r="F216" i="9" s="1"/>
  <c r="E216" i="9"/>
  <c r="B216" i="9" s="1"/>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E158" i="9"/>
  <c r="B158" i="9" s="1"/>
  <c r="H157" i="9"/>
  <c r="E157" i="9" s="1"/>
  <c r="B157" i="9" s="1"/>
  <c r="G157" i="9"/>
  <c r="F157" i="9"/>
  <c r="H156" i="9"/>
  <c r="G156" i="9"/>
  <c r="E156" i="9" s="1"/>
  <c r="B156" i="9" s="1"/>
  <c r="F156" i="9"/>
  <c r="H155" i="9"/>
  <c r="G155" i="9"/>
  <c r="E155" i="9" s="1"/>
  <c r="B155" i="9" s="1"/>
  <c r="F155" i="9"/>
  <c r="H154" i="9"/>
  <c r="G154" i="9"/>
  <c r="F154" i="9"/>
  <c r="E154" i="9"/>
  <c r="B154" i="9" s="1"/>
  <c r="H153" i="9"/>
  <c r="E153" i="9" s="1"/>
  <c r="G153" i="9"/>
  <c r="F153" i="9"/>
  <c r="H152" i="9"/>
  <c r="G152" i="9"/>
  <c r="E152" i="9" s="1"/>
  <c r="B152" i="9" s="1"/>
  <c r="F152" i="9"/>
  <c r="H151" i="9"/>
  <c r="G151" i="9"/>
  <c r="F151" i="9"/>
  <c r="H150" i="9"/>
  <c r="G150" i="9"/>
  <c r="F150" i="9"/>
  <c r="E150" i="9"/>
  <c r="B150" i="9" s="1"/>
  <c r="H149" i="9"/>
  <c r="E149" i="9" s="1"/>
  <c r="B149" i="9" s="1"/>
  <c r="G149" i="9"/>
  <c r="F149" i="9"/>
  <c r="H148" i="9"/>
  <c r="G148" i="9"/>
  <c r="E148" i="9" s="1"/>
  <c r="B148" i="9" s="1"/>
  <c r="F148" i="9"/>
  <c r="H147" i="9"/>
  <c r="G147" i="9"/>
  <c r="E147" i="9" s="1"/>
  <c r="B147" i="9" s="1"/>
  <c r="F147" i="9"/>
  <c r="H146" i="9"/>
  <c r="G146" i="9"/>
  <c r="F146" i="9"/>
  <c r="E146" i="9"/>
  <c r="B146" i="9" s="1"/>
  <c r="H145" i="9"/>
  <c r="E145" i="9" s="1"/>
  <c r="G145" i="9"/>
  <c r="F145" i="9"/>
  <c r="H144" i="9"/>
  <c r="G144" i="9"/>
  <c r="E144" i="9" s="1"/>
  <c r="B144" i="9" s="1"/>
  <c r="F144" i="9"/>
  <c r="F143" i="9"/>
  <c r="H142" i="9"/>
  <c r="G142" i="9"/>
  <c r="F142" i="9"/>
  <c r="E142" i="9"/>
  <c r="B142" i="9" s="1"/>
  <c r="H141" i="9"/>
  <c r="E141" i="9" s="1"/>
  <c r="B141" i="9" s="1"/>
  <c r="G141" i="9"/>
  <c r="F141" i="9"/>
  <c r="H140" i="9"/>
  <c r="G140" i="9"/>
  <c r="E140" i="9" s="1"/>
  <c r="B140" i="9" s="1"/>
  <c r="F140" i="9"/>
  <c r="H139" i="9"/>
  <c r="G139" i="9"/>
  <c r="F139" i="9"/>
  <c r="H138" i="9"/>
  <c r="G138" i="9"/>
  <c r="F138" i="9"/>
  <c r="E138" i="9"/>
  <c r="B138" i="9" s="1"/>
  <c r="H137" i="9"/>
  <c r="E137" i="9" s="1"/>
  <c r="G137" i="9"/>
  <c r="F137" i="9"/>
  <c r="H136" i="9"/>
  <c r="G136" i="9"/>
  <c r="E136" i="9" s="1"/>
  <c r="B136" i="9" s="1"/>
  <c r="F136" i="9"/>
  <c r="H135" i="9"/>
  <c r="G135" i="9"/>
  <c r="F135" i="9"/>
  <c r="H134" i="9"/>
  <c r="G134" i="9"/>
  <c r="E134" i="9" s="1"/>
  <c r="F134" i="9"/>
  <c r="B134" i="9"/>
  <c r="H133" i="9"/>
  <c r="G133" i="9"/>
  <c r="F133" i="9"/>
  <c r="E133" i="9"/>
  <c r="B133" i="9" s="1"/>
  <c r="H132" i="9"/>
  <c r="G132" i="9"/>
  <c r="F132" i="9"/>
  <c r="E132" i="9"/>
  <c r="H131" i="9"/>
  <c r="G131" i="9"/>
  <c r="F131" i="9"/>
  <c r="H130" i="9"/>
  <c r="G130" i="9"/>
  <c r="F130" i="9"/>
  <c r="E130" i="9"/>
  <c r="B130" i="9" s="1"/>
  <c r="H129" i="9"/>
  <c r="G129" i="9"/>
  <c r="F129" i="9"/>
  <c r="E129" i="9"/>
  <c r="B129" i="9" s="1"/>
  <c r="H128" i="9"/>
  <c r="G128" i="9"/>
  <c r="E128" i="9" s="1"/>
  <c r="B128" i="9" s="1"/>
  <c r="F128" i="9"/>
  <c r="H127" i="9"/>
  <c r="G127" i="9"/>
  <c r="F127" i="9"/>
  <c r="H126" i="9"/>
  <c r="G126" i="9"/>
  <c r="F126" i="9"/>
  <c r="H125" i="9"/>
  <c r="G125" i="9"/>
  <c r="F125" i="9"/>
  <c r="E125" i="9"/>
  <c r="B125" i="9" s="1"/>
  <c r="H124" i="9"/>
  <c r="G124" i="9"/>
  <c r="F124" i="9"/>
  <c r="E124" i="9"/>
  <c r="H123" i="9"/>
  <c r="G123" i="9"/>
  <c r="F123" i="9"/>
  <c r="H122" i="9"/>
  <c r="G122" i="9"/>
  <c r="F122" i="9"/>
  <c r="E122" i="9"/>
  <c r="B122" i="9" s="1"/>
  <c r="H121" i="9"/>
  <c r="G121" i="9"/>
  <c r="F121" i="9"/>
  <c r="E121" i="9"/>
  <c r="B121" i="9" s="1"/>
  <c r="H120" i="9"/>
  <c r="G120" i="9"/>
  <c r="E120" i="9" s="1"/>
  <c r="B120" i="9" s="1"/>
  <c r="F120" i="9"/>
  <c r="H119" i="9"/>
  <c r="G119" i="9"/>
  <c r="F119" i="9"/>
  <c r="H118" i="9"/>
  <c r="G118" i="9"/>
  <c r="E118" i="9" s="1"/>
  <c r="B118" i="9" s="1"/>
  <c r="F118" i="9"/>
  <c r="H117" i="9"/>
  <c r="G117" i="9"/>
  <c r="F117" i="9"/>
  <c r="E117" i="9"/>
  <c r="B117" i="9" s="1"/>
  <c r="H116" i="9"/>
  <c r="G116" i="9"/>
  <c r="F116" i="9"/>
  <c r="E116" i="9"/>
  <c r="H115" i="9"/>
  <c r="G115" i="9"/>
  <c r="F115" i="9"/>
  <c r="H114" i="9"/>
  <c r="G114" i="9"/>
  <c r="F114" i="9"/>
  <c r="E114" i="9"/>
  <c r="B114" i="9" s="1"/>
  <c r="H113" i="9"/>
  <c r="G113" i="9"/>
  <c r="F113" i="9"/>
  <c r="E113" i="9"/>
  <c r="B113" i="9" s="1"/>
  <c r="H112" i="9"/>
  <c r="G112" i="9"/>
  <c r="E112" i="9" s="1"/>
  <c r="B112" i="9" s="1"/>
  <c r="F112" i="9"/>
  <c r="H111" i="9"/>
  <c r="G111" i="9"/>
  <c r="F111" i="9"/>
  <c r="H110" i="9"/>
  <c r="G110" i="9"/>
  <c r="F110" i="9"/>
  <c r="H109" i="9"/>
  <c r="G109" i="9"/>
  <c r="F109" i="9"/>
  <c r="E109" i="9"/>
  <c r="B109" i="9" s="1"/>
  <c r="H108" i="9"/>
  <c r="G108" i="9"/>
  <c r="F108" i="9"/>
  <c r="E108" i="9"/>
  <c r="H107" i="9"/>
  <c r="G107" i="9"/>
  <c r="F107" i="9"/>
  <c r="H106" i="9"/>
  <c r="G106" i="9"/>
  <c r="F106" i="9"/>
  <c r="E106" i="9"/>
  <c r="B106" i="9" s="1"/>
  <c r="H105" i="9"/>
  <c r="G105" i="9"/>
  <c r="F105" i="9"/>
  <c r="E105" i="9"/>
  <c r="B105" i="9" s="1"/>
  <c r="H104" i="9"/>
  <c r="G104" i="9"/>
  <c r="E104" i="9" s="1"/>
  <c r="B104" i="9" s="1"/>
  <c r="F104" i="9"/>
  <c r="H103" i="9"/>
  <c r="G103" i="9"/>
  <c r="F103" i="9"/>
  <c r="H102" i="9"/>
  <c r="G102" i="9"/>
  <c r="F102" i="9"/>
  <c r="E102" i="9"/>
  <c r="B102" i="9" s="1"/>
  <c r="H101" i="9"/>
  <c r="G101" i="9"/>
  <c r="F101" i="9"/>
  <c r="E101" i="9"/>
  <c r="H100" i="9"/>
  <c r="G100" i="9"/>
  <c r="E100" i="9" s="1"/>
  <c r="B100" i="9" s="1"/>
  <c r="F100" i="9"/>
  <c r="H99" i="9"/>
  <c r="G99" i="9"/>
  <c r="E99" i="9" s="1"/>
  <c r="F99" i="9"/>
  <c r="B99" i="9"/>
  <c r="H98" i="9"/>
  <c r="G98" i="9"/>
  <c r="F98" i="9"/>
  <c r="E98" i="9"/>
  <c r="B98" i="9" s="1"/>
  <c r="H97" i="9"/>
  <c r="G97" i="9"/>
  <c r="F97" i="9"/>
  <c r="E97" i="9"/>
  <c r="B97" i="9" s="1"/>
  <c r="H96" i="9"/>
  <c r="G96" i="9"/>
  <c r="E96" i="9" s="1"/>
  <c r="B96" i="9" s="1"/>
  <c r="F96" i="9"/>
  <c r="H95" i="9"/>
  <c r="G95" i="9"/>
  <c r="F95" i="9"/>
  <c r="H94" i="9"/>
  <c r="G94" i="9"/>
  <c r="F94" i="9"/>
  <c r="E94" i="9"/>
  <c r="B94" i="9" s="1"/>
  <c r="H93" i="9"/>
  <c r="G93" i="9"/>
  <c r="F93" i="9"/>
  <c r="E93" i="9"/>
  <c r="H92" i="9"/>
  <c r="G92" i="9"/>
  <c r="E92" i="9" s="1"/>
  <c r="B92" i="9" s="1"/>
  <c r="F92" i="9"/>
  <c r="H91" i="9"/>
  <c r="G91" i="9"/>
  <c r="E91" i="9" s="1"/>
  <c r="B91" i="9" s="1"/>
  <c r="F91" i="9"/>
  <c r="H90" i="9"/>
  <c r="G90" i="9"/>
  <c r="F90" i="9"/>
  <c r="E90" i="9"/>
  <c r="B90" i="9" s="1"/>
  <c r="H89" i="9"/>
  <c r="G89" i="9"/>
  <c r="F89" i="9"/>
  <c r="E89" i="9"/>
  <c r="B89" i="9" s="1"/>
  <c r="H88" i="9"/>
  <c r="G88" i="9"/>
  <c r="E88" i="9" s="1"/>
  <c r="B88" i="9" s="1"/>
  <c r="F88" i="9"/>
  <c r="H87" i="9"/>
  <c r="G87" i="9"/>
  <c r="F87" i="9"/>
  <c r="H86" i="9"/>
  <c r="G86" i="9"/>
  <c r="F86" i="9"/>
  <c r="E86" i="9"/>
  <c r="B86" i="9" s="1"/>
  <c r="H85" i="9"/>
  <c r="G85" i="9"/>
  <c r="F85" i="9"/>
  <c r="E85" i="9"/>
  <c r="H84" i="9"/>
  <c r="G84" i="9"/>
  <c r="E84" i="9" s="1"/>
  <c r="B84" i="9" s="1"/>
  <c r="F84" i="9"/>
  <c r="H83" i="9"/>
  <c r="G83" i="9"/>
  <c r="E83" i="9" s="1"/>
  <c r="F83" i="9"/>
  <c r="B83" i="9"/>
  <c r="H82" i="9"/>
  <c r="G82" i="9"/>
  <c r="F82" i="9"/>
  <c r="E82" i="9"/>
  <c r="B82" i="9" s="1"/>
  <c r="H81" i="9"/>
  <c r="G81" i="9"/>
  <c r="F81" i="9"/>
  <c r="E81" i="9"/>
  <c r="B81" i="9" s="1"/>
  <c r="H80" i="9"/>
  <c r="G80" i="9"/>
  <c r="E80" i="9" s="1"/>
  <c r="B80" i="9" s="1"/>
  <c r="F80" i="9"/>
  <c r="H79" i="9"/>
  <c r="G79" i="9"/>
  <c r="F79" i="9"/>
  <c r="H78" i="9"/>
  <c r="G78" i="9"/>
  <c r="F78" i="9"/>
  <c r="E78" i="9"/>
  <c r="B78" i="9" s="1"/>
  <c r="H77" i="9"/>
  <c r="G77" i="9"/>
  <c r="F77" i="9"/>
  <c r="E77" i="9"/>
  <c r="H76" i="9"/>
  <c r="G76" i="9"/>
  <c r="E76" i="9" s="1"/>
  <c r="B76" i="9" s="1"/>
  <c r="F76" i="9"/>
  <c r="H75" i="9"/>
  <c r="G75" i="9"/>
  <c r="E75" i="9" s="1"/>
  <c r="B75" i="9" s="1"/>
  <c r="F75" i="9"/>
  <c r="H74" i="9"/>
  <c r="G74" i="9"/>
  <c r="F74" i="9"/>
  <c r="E74" i="9"/>
  <c r="B74" i="9" s="1"/>
  <c r="H73" i="9"/>
  <c r="G73" i="9"/>
  <c r="F73" i="9"/>
  <c r="E73" i="9"/>
  <c r="B73" i="9" s="1"/>
  <c r="H72" i="9"/>
  <c r="G72" i="9"/>
  <c r="E72" i="9" s="1"/>
  <c r="B72" i="9" s="1"/>
  <c r="F72" i="9"/>
  <c r="H71" i="9"/>
  <c r="G71" i="9"/>
  <c r="F71" i="9"/>
  <c r="H70" i="9"/>
  <c r="G70" i="9"/>
  <c r="F70" i="9"/>
  <c r="E70" i="9"/>
  <c r="B70" i="9" s="1"/>
  <c r="H69" i="9"/>
  <c r="E69" i="9" s="1"/>
  <c r="G69" i="9"/>
  <c r="F69" i="9"/>
  <c r="H68" i="9"/>
  <c r="G68" i="9"/>
  <c r="F68" i="9"/>
  <c r="H67" i="9"/>
  <c r="G67" i="9"/>
  <c r="E67" i="9" s="1"/>
  <c r="F67" i="9"/>
  <c r="B67" i="9"/>
  <c r="H66" i="9"/>
  <c r="G66" i="9"/>
  <c r="F66" i="9"/>
  <c r="E66" i="9"/>
  <c r="B66" i="9" s="1"/>
  <c r="H65" i="9"/>
  <c r="G65" i="9"/>
  <c r="F65" i="9"/>
  <c r="E65" i="9"/>
  <c r="B65" i="9" s="1"/>
  <c r="H64" i="9"/>
  <c r="G64" i="9"/>
  <c r="E64" i="9" s="1"/>
  <c r="B64" i="9" s="1"/>
  <c r="F64" i="9"/>
  <c r="H63" i="9"/>
  <c r="G63" i="9"/>
  <c r="F63" i="9"/>
  <c r="H62" i="9"/>
  <c r="G62" i="9"/>
  <c r="F62" i="9"/>
  <c r="E62" i="9"/>
  <c r="B62" i="9" s="1"/>
  <c r="H61" i="9"/>
  <c r="G61" i="9"/>
  <c r="F61" i="9"/>
  <c r="E61" i="9"/>
  <c r="H60" i="9"/>
  <c r="G60" i="9"/>
  <c r="E60" i="9" s="1"/>
  <c r="B60" i="9" s="1"/>
  <c r="F60" i="9"/>
  <c r="H59" i="9"/>
  <c r="G59" i="9"/>
  <c r="E59" i="9" s="1"/>
  <c r="B59" i="9" s="1"/>
  <c r="F59" i="9"/>
  <c r="H58" i="9"/>
  <c r="G58" i="9"/>
  <c r="F58" i="9"/>
  <c r="E58" i="9"/>
  <c r="B58" i="9" s="1"/>
  <c r="H57" i="9"/>
  <c r="E57" i="9" s="1"/>
  <c r="G57" i="9"/>
  <c r="F57" i="9"/>
  <c r="H56" i="9"/>
  <c r="G56" i="9"/>
  <c r="E56" i="9" s="1"/>
  <c r="B56" i="9" s="1"/>
  <c r="F56" i="9"/>
  <c r="H55" i="9"/>
  <c r="G55" i="9"/>
  <c r="E55" i="9" s="1"/>
  <c r="F55" i="9"/>
  <c r="B55" i="9"/>
  <c r="H54" i="9"/>
  <c r="G54" i="9"/>
  <c r="F54" i="9"/>
  <c r="E54" i="9"/>
  <c r="B54" i="9" s="1"/>
  <c r="H53" i="9"/>
  <c r="E53" i="9" s="1"/>
  <c r="B53" i="9" s="1"/>
  <c r="G53" i="9"/>
  <c r="F53" i="9"/>
  <c r="H52" i="9"/>
  <c r="G52" i="9"/>
  <c r="E52" i="9" s="1"/>
  <c r="B52" i="9" s="1"/>
  <c r="F52" i="9"/>
  <c r="H51" i="9"/>
  <c r="G51" i="9"/>
  <c r="E51" i="9" s="1"/>
  <c r="B51" i="9" s="1"/>
  <c r="F51" i="9"/>
  <c r="H50" i="9"/>
  <c r="G50" i="9"/>
  <c r="F50" i="9"/>
  <c r="E50" i="9"/>
  <c r="B50" i="9" s="1"/>
  <c r="H49" i="9"/>
  <c r="E49" i="9" s="1"/>
  <c r="G49" i="9"/>
  <c r="F49" i="9"/>
  <c r="H48" i="9"/>
  <c r="G48" i="9"/>
  <c r="E48" i="9" s="1"/>
  <c r="B48" i="9" s="1"/>
  <c r="F48" i="9"/>
  <c r="H47" i="9"/>
  <c r="G47" i="9"/>
  <c r="F47" i="9"/>
  <c r="H46" i="9"/>
  <c r="E46" i="9" s="1"/>
  <c r="B46" i="9" s="1"/>
  <c r="G46" i="9"/>
  <c r="F46" i="9"/>
  <c r="H45" i="9"/>
  <c r="E45" i="9" s="1"/>
  <c r="B45" i="9" s="1"/>
  <c r="G45" i="9"/>
  <c r="F45" i="9"/>
  <c r="H44" i="9"/>
  <c r="G44" i="9"/>
  <c r="F44" i="9"/>
  <c r="H43" i="9"/>
  <c r="G43" i="9"/>
  <c r="F43" i="9"/>
  <c r="H42" i="9"/>
  <c r="G42" i="9"/>
  <c r="F42" i="9"/>
  <c r="E42" i="9"/>
  <c r="B42" i="9" s="1"/>
  <c r="H41" i="9"/>
  <c r="E41" i="9" s="1"/>
  <c r="G41" i="9"/>
  <c r="F41" i="9"/>
  <c r="H40" i="9"/>
  <c r="G40" i="9"/>
  <c r="F40" i="9"/>
  <c r="H39" i="9"/>
  <c r="G39" i="9"/>
  <c r="F39" i="9"/>
  <c r="H38" i="9"/>
  <c r="E38" i="9" s="1"/>
  <c r="B38" i="9" s="1"/>
  <c r="G38" i="9"/>
  <c r="F38" i="9"/>
  <c r="H37" i="9"/>
  <c r="E37" i="9" s="1"/>
  <c r="B37" i="9" s="1"/>
  <c r="G37" i="9"/>
  <c r="F37" i="9"/>
  <c r="H36" i="9"/>
  <c r="G36" i="9"/>
  <c r="E36" i="9" s="1"/>
  <c r="B36" i="9" s="1"/>
  <c r="F36" i="9"/>
  <c r="H35" i="9"/>
  <c r="G35" i="9"/>
  <c r="E35" i="9" s="1"/>
  <c r="B35" i="9" s="1"/>
  <c r="F35" i="9"/>
  <c r="H34" i="9"/>
  <c r="G34" i="9"/>
  <c r="F34" i="9"/>
  <c r="E34" i="9"/>
  <c r="B34" i="9" s="1"/>
  <c r="H33" i="9"/>
  <c r="G33" i="9"/>
  <c r="F33" i="9"/>
  <c r="H32" i="9"/>
  <c r="G32" i="9"/>
  <c r="F32" i="9"/>
  <c r="H31" i="9"/>
  <c r="E31" i="9" s="1"/>
  <c r="B31" i="9" s="1"/>
  <c r="G31" i="9"/>
  <c r="F31" i="9"/>
  <c r="H30" i="9"/>
  <c r="E30" i="9" s="1"/>
  <c r="B30" i="9" s="1"/>
  <c r="G30" i="9"/>
  <c r="F30" i="9"/>
  <c r="H29" i="9"/>
  <c r="G29" i="9"/>
  <c r="E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G23" i="9"/>
  <c r="F23" i="9"/>
  <c r="H22" i="9"/>
  <c r="G22" i="9"/>
  <c r="F22" i="9"/>
  <c r="E22" i="9"/>
  <c r="B22" i="9" s="1"/>
  <c r="F21" i="9"/>
  <c r="F4" i="9"/>
  <c r="O3" i="9"/>
  <c r="G275" i="9" s="1"/>
  <c r="E275" i="9" s="1"/>
  <c r="B275" i="9" s="1"/>
  <c r="I3" i="9"/>
  <c r="H3" i="9"/>
  <c r="G3" i="9"/>
  <c r="D101" i="8"/>
  <c r="D95" i="8"/>
  <c r="D90" i="8"/>
  <c r="D85" i="8"/>
  <c r="D80" i="8"/>
  <c r="C1555" i="1" s="1"/>
  <c r="D75" i="8"/>
  <c r="D70" i="8"/>
  <c r="D65" i="8"/>
  <c r="D60" i="8"/>
  <c r="C1535" i="1" s="1"/>
  <c r="D55" i="8"/>
  <c r="D50" i="8"/>
  <c r="D44" i="8"/>
  <c r="D36" i="8"/>
  <c r="D26" i="8"/>
  <c r="D24" i="8" s="1"/>
  <c r="C1499" i="1" s="1"/>
  <c r="D18" i="8"/>
  <c r="D8" i="8"/>
  <c r="D6" i="8"/>
  <c r="C1481" i="1" s="1"/>
  <c r="G1481" i="1" s="1"/>
  <c r="E44" i="7"/>
  <c r="D44" i="7"/>
  <c r="E39" i="7"/>
  <c r="D39" i="7"/>
  <c r="D38" i="7" s="1"/>
  <c r="H31" i="3" s="1"/>
  <c r="E38" i="7"/>
  <c r="E30" i="7"/>
  <c r="D30" i="7"/>
  <c r="E23" i="7"/>
  <c r="E22" i="7" s="1"/>
  <c r="I30" i="3" s="1"/>
  <c r="D23" i="7"/>
  <c r="D22" i="7" s="1"/>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1" i="6"/>
  <c r="F120" i="6"/>
  <c r="F119" i="6"/>
  <c r="F118" i="6"/>
  <c r="E118" i="6"/>
  <c r="D118" i="6"/>
  <c r="F117" i="6"/>
  <c r="F116" i="6"/>
  <c r="E115" i="6"/>
  <c r="F115"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I25" i="3"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1227" i="1" s="1"/>
  <c r="D250" i="5"/>
  <c r="F249" i="5"/>
  <c r="F248" i="5"/>
  <c r="F247" i="5"/>
  <c r="E246" i="5"/>
  <c r="D246" i="5"/>
  <c r="C1223" i="1" s="1"/>
  <c r="F244" i="5"/>
  <c r="F243" i="5"/>
  <c r="E242" i="5"/>
  <c r="D242" i="5"/>
  <c r="F242" i="5" s="1"/>
  <c r="F241" i="5"/>
  <c r="F240" i="5"/>
  <c r="E239" i="5"/>
  <c r="D239" i="5"/>
  <c r="D238" i="5" s="1"/>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E190" i="5" s="1"/>
  <c r="H310" i="9" s="1"/>
  <c r="D198" i="5"/>
  <c r="F198" i="5" s="1"/>
  <c r="F197" i="5"/>
  <c r="F196" i="5"/>
  <c r="F195" i="5"/>
  <c r="F194" i="5"/>
  <c r="F193" i="5"/>
  <c r="F192" i="5"/>
  <c r="F191" i="5"/>
  <c r="E191" i="5"/>
  <c r="D191" i="5"/>
  <c r="D190" i="5"/>
  <c r="G310" i="9" s="1"/>
  <c r="F189" i="5"/>
  <c r="F188" i="5"/>
  <c r="F187" i="5"/>
  <c r="F186" i="5"/>
  <c r="F185" i="5"/>
  <c r="F184" i="5"/>
  <c r="F183" i="5"/>
  <c r="F182" i="5"/>
  <c r="F181" i="5"/>
  <c r="E180" i="5"/>
  <c r="D180" i="5"/>
  <c r="C1157" i="1" s="1"/>
  <c r="F179" i="5"/>
  <c r="F178" i="5"/>
  <c r="E177" i="5"/>
  <c r="H308" i="9" s="1"/>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87" i="5"/>
  <c r="D87" i="5"/>
  <c r="F87" i="5" s="1"/>
  <c r="F86" i="5"/>
  <c r="F85" i="5"/>
  <c r="F84" i="5"/>
  <c r="F83" i="5"/>
  <c r="F82" i="5"/>
  <c r="F81" i="5"/>
  <c r="F80" i="5"/>
  <c r="F79" i="5"/>
  <c r="E79" i="5"/>
  <c r="D79" i="5"/>
  <c r="E78" i="5"/>
  <c r="D78" i="5"/>
  <c r="F77" i="5"/>
  <c r="F76" i="5"/>
  <c r="F75" i="5"/>
  <c r="F74" i="5"/>
  <c r="F73" i="5"/>
  <c r="F72" i="5"/>
  <c r="F71" i="5"/>
  <c r="E70" i="5"/>
  <c r="E69" i="5" s="1"/>
  <c r="D1047" i="1" s="1"/>
  <c r="D70" i="5"/>
  <c r="C1048" i="1" s="1"/>
  <c r="F67" i="5"/>
  <c r="F66" i="5"/>
  <c r="F65" i="5"/>
  <c r="F64" i="5"/>
  <c r="E63" i="5"/>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D12" i="5" s="1"/>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38" i="4"/>
  <c r="F637" i="4"/>
  <c r="F634" i="4"/>
  <c r="F633" i="4"/>
  <c r="E632" i="4"/>
  <c r="D632" i="4"/>
  <c r="F631" i="4"/>
  <c r="F630" i="4"/>
  <c r="F629" i="4"/>
  <c r="E629" i="4"/>
  <c r="E625" i="4" s="1"/>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E594" i="4"/>
  <c r="E593" i="4" s="1"/>
  <c r="D594" i="4"/>
  <c r="F592" i="4"/>
  <c r="F591" i="4"/>
  <c r="E590" i="4"/>
  <c r="D590" i="4"/>
  <c r="F590" i="4" s="1"/>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1" i="4"/>
  <c r="F520" i="4"/>
  <c r="F519" i="4"/>
  <c r="E519" i="4"/>
  <c r="E515" i="4"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F421" i="4" s="1"/>
  <c r="E421" i="4"/>
  <c r="E418" i="4"/>
  <c r="D418" i="4"/>
  <c r="E417" i="4"/>
  <c r="D417" i="4"/>
  <c r="F416" i="4"/>
  <c r="E416" i="4"/>
  <c r="D416" i="4"/>
  <c r="D643" i="4" s="1"/>
  <c r="F643" i="4"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E351" i="4" s="1"/>
  <c r="D356" i="4"/>
  <c r="F355" i="4"/>
  <c r="F354" i="4"/>
  <c r="F353" i="4"/>
  <c r="E352" i="4"/>
  <c r="D352" i="4"/>
  <c r="F352"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F304" i="4"/>
  <c r="E304" i="4"/>
  <c r="D304" i="4"/>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F259" i="4" s="1"/>
  <c r="D259" i="4"/>
  <c r="F258" i="4"/>
  <c r="F257" i="4"/>
  <c r="F256" i="4"/>
  <c r="F255" i="4"/>
  <c r="F254" i="4"/>
  <c r="F253" i="4"/>
  <c r="E253" i="4"/>
  <c r="E252" i="4" s="1"/>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E224" i="4" s="1"/>
  <c r="D225" i="4"/>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F139" i="4"/>
  <c r="E139" i="4"/>
  <c r="D139" i="4"/>
  <c r="F138" i="4"/>
  <c r="F137" i="4"/>
  <c r="F136" i="4"/>
  <c r="F135" i="4"/>
  <c r="E134" i="4"/>
  <c r="E133" i="4" s="1"/>
  <c r="D134" i="4"/>
  <c r="D133" i="4" s="1"/>
  <c r="F132" i="4"/>
  <c r="F131" i="4"/>
  <c r="F130" i="4"/>
  <c r="F129" i="4"/>
  <c r="E128" i="4"/>
  <c r="F128" i="4" s="1"/>
  <c r="D128" i="4"/>
  <c r="F127" i="4"/>
  <c r="F126" i="4"/>
  <c r="E125" i="4"/>
  <c r="D125" i="4"/>
  <c r="E124" i="4"/>
  <c r="F123" i="4"/>
  <c r="F122" i="4"/>
  <c r="F121" i="4"/>
  <c r="E120" i="4"/>
  <c r="D120" i="4"/>
  <c r="F120" i="4" s="1"/>
  <c r="F119" i="4"/>
  <c r="F118" i="4"/>
  <c r="F117" i="4"/>
  <c r="F116" i="4"/>
  <c r="F115" i="4"/>
  <c r="F114" i="4"/>
  <c r="F113" i="4"/>
  <c r="F112" i="4"/>
  <c r="E112" i="4"/>
  <c r="D112" i="4"/>
  <c r="F111" i="4"/>
  <c r="F110" i="4"/>
  <c r="F109" i="4"/>
  <c r="F108" i="4"/>
  <c r="F107" i="4"/>
  <c r="E107" i="4"/>
  <c r="E106" i="4" s="1"/>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D82" i="4"/>
  <c r="F81" i="4"/>
  <c r="F80" i="4"/>
  <c r="F79" i="4"/>
  <c r="F78" i="4"/>
  <c r="E77" i="4"/>
  <c r="D77" i="4"/>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H1575" i="1"/>
  <c r="G1575" i="1"/>
  <c r="C1575" i="1"/>
  <c r="G1574" i="1"/>
  <c r="C1574" i="1"/>
  <c r="H1574" i="1" s="1"/>
  <c r="C1573" i="1"/>
  <c r="H1572" i="1"/>
  <c r="G1572" i="1"/>
  <c r="C1572" i="1"/>
  <c r="H1571" i="1"/>
  <c r="G1571" i="1"/>
  <c r="C1571" i="1"/>
  <c r="G1570" i="1"/>
  <c r="C1570" i="1"/>
  <c r="H1570" i="1" s="1"/>
  <c r="C1569" i="1"/>
  <c r="H1568" i="1"/>
  <c r="G1568" i="1"/>
  <c r="C1568" i="1"/>
  <c r="H1567" i="1"/>
  <c r="G1567" i="1"/>
  <c r="C1567" i="1"/>
  <c r="C1566" i="1"/>
  <c r="H1566" i="1" s="1"/>
  <c r="C1565" i="1"/>
  <c r="H1564" i="1"/>
  <c r="G1564" i="1"/>
  <c r="C1564" i="1"/>
  <c r="H1563" i="1"/>
  <c r="G1563" i="1"/>
  <c r="C1563" i="1"/>
  <c r="C1562" i="1"/>
  <c r="C1561" i="1"/>
  <c r="H1560" i="1"/>
  <c r="G1560" i="1"/>
  <c r="C1560" i="1"/>
  <c r="H1559" i="1"/>
  <c r="G1559" i="1"/>
  <c r="C1559" i="1"/>
  <c r="G1558" i="1"/>
  <c r="C1558" i="1"/>
  <c r="H1558" i="1" s="1"/>
  <c r="C1557" i="1"/>
  <c r="H1556" i="1"/>
  <c r="G1556" i="1"/>
  <c r="C1556" i="1"/>
  <c r="H1555" i="1"/>
  <c r="G1555" i="1"/>
  <c r="G1554" i="1"/>
  <c r="C1554" i="1"/>
  <c r="H1554" i="1" s="1"/>
  <c r="C1553" i="1"/>
  <c r="H1552" i="1"/>
  <c r="G1552" i="1"/>
  <c r="C1552" i="1"/>
  <c r="H1551" i="1"/>
  <c r="G1551" i="1"/>
  <c r="C1551" i="1"/>
  <c r="G1550" i="1"/>
  <c r="C1550" i="1"/>
  <c r="H1550" i="1" s="1"/>
  <c r="C1549" i="1"/>
  <c r="H1548" i="1"/>
  <c r="G1548" i="1"/>
  <c r="C1548" i="1"/>
  <c r="H1547" i="1"/>
  <c r="G1547" i="1"/>
  <c r="C1547" i="1"/>
  <c r="C1546" i="1"/>
  <c r="H1546" i="1" s="1"/>
  <c r="C1545" i="1"/>
  <c r="H1544" i="1"/>
  <c r="G1544" i="1"/>
  <c r="C1544" i="1"/>
  <c r="H1543" i="1"/>
  <c r="G1543" i="1"/>
  <c r="C1543" i="1"/>
  <c r="C1542" i="1"/>
  <c r="C1541" i="1"/>
  <c r="H1540" i="1"/>
  <c r="G1540" i="1"/>
  <c r="C1540" i="1"/>
  <c r="H1539" i="1"/>
  <c r="G1539" i="1"/>
  <c r="C1539" i="1"/>
  <c r="G1538" i="1"/>
  <c r="C1538" i="1"/>
  <c r="H1538" i="1" s="1"/>
  <c r="C1537" i="1"/>
  <c r="H1536" i="1"/>
  <c r="G1536" i="1"/>
  <c r="C1536" i="1"/>
  <c r="H1535" i="1"/>
  <c r="G1535" i="1"/>
  <c r="G1534" i="1"/>
  <c r="C1534" i="1"/>
  <c r="H1534" i="1" s="1"/>
  <c r="C1533" i="1"/>
  <c r="H1532" i="1"/>
  <c r="G1532" i="1"/>
  <c r="C1532" i="1"/>
  <c r="C1531" i="1"/>
  <c r="H1531" i="1" s="1"/>
  <c r="C1530" i="1"/>
  <c r="H1530" i="1" s="1"/>
  <c r="C1529" i="1"/>
  <c r="H1528" i="1"/>
  <c r="G1528" i="1"/>
  <c r="C1528" i="1"/>
  <c r="H1527" i="1"/>
  <c r="G1527" i="1"/>
  <c r="C1527" i="1"/>
  <c r="C1526" i="1"/>
  <c r="H1526" i="1" s="1"/>
  <c r="C1525" i="1"/>
  <c r="H1523" i="1"/>
  <c r="G1523" i="1"/>
  <c r="C1523" i="1"/>
  <c r="G1522" i="1"/>
  <c r="C1522" i="1"/>
  <c r="H1522" i="1" s="1"/>
  <c r="C1521" i="1"/>
  <c r="H1520" i="1"/>
  <c r="G1520" i="1"/>
  <c r="C1520" i="1"/>
  <c r="H1519" i="1"/>
  <c r="G1519" i="1"/>
  <c r="C1519" i="1"/>
  <c r="H1516" i="1"/>
  <c r="G1516" i="1"/>
  <c r="C1516" i="1"/>
  <c r="H1515" i="1"/>
  <c r="G1515" i="1"/>
  <c r="C1515" i="1"/>
  <c r="C1514" i="1"/>
  <c r="C1513" i="1"/>
  <c r="H1512" i="1"/>
  <c r="G1512" i="1"/>
  <c r="C1512" i="1"/>
  <c r="H1511" i="1"/>
  <c r="G1511" i="1"/>
  <c r="C1511" i="1"/>
  <c r="C1510" i="1"/>
  <c r="H1510" i="1" s="1"/>
  <c r="C1509" i="1"/>
  <c r="H1508" i="1"/>
  <c r="G1508" i="1"/>
  <c r="C1508" i="1"/>
  <c r="C1507" i="1"/>
  <c r="H1507" i="1" s="1"/>
  <c r="G1506" i="1"/>
  <c r="C1506" i="1"/>
  <c r="H1506" i="1" s="1"/>
  <c r="C1505" i="1"/>
  <c r="C1504" i="1"/>
  <c r="H1504" i="1" s="1"/>
  <c r="C1503" i="1"/>
  <c r="H1503" i="1" s="1"/>
  <c r="C1502" i="1"/>
  <c r="H1502" i="1" s="1"/>
  <c r="H1500" i="1"/>
  <c r="G1500" i="1"/>
  <c r="C1500" i="1"/>
  <c r="C1498" i="1"/>
  <c r="C1497" i="1"/>
  <c r="H1496" i="1"/>
  <c r="G1496" i="1"/>
  <c r="C1496" i="1"/>
  <c r="H1495" i="1"/>
  <c r="G1495" i="1"/>
  <c r="C1495" i="1"/>
  <c r="G1494" i="1"/>
  <c r="C1494" i="1"/>
  <c r="H1494" i="1" s="1"/>
  <c r="C1493" i="1"/>
  <c r="C1492" i="1"/>
  <c r="H1492" i="1" s="1"/>
  <c r="C1491" i="1"/>
  <c r="H1491" i="1" s="1"/>
  <c r="G1490" i="1"/>
  <c r="C1490" i="1"/>
  <c r="H1490" i="1" s="1"/>
  <c r="C1489" i="1"/>
  <c r="H1488" i="1"/>
  <c r="G1488" i="1"/>
  <c r="C1488" i="1"/>
  <c r="H1487" i="1"/>
  <c r="G1487" i="1"/>
  <c r="C1487" i="1"/>
  <c r="C1486" i="1"/>
  <c r="H1486" i="1" s="1"/>
  <c r="C1485" i="1"/>
  <c r="G1485" i="1" s="1"/>
  <c r="C1484" i="1"/>
  <c r="H1484" i="1" s="1"/>
  <c r="C1483" i="1"/>
  <c r="H1483" i="1" s="1"/>
  <c r="G1482" i="1"/>
  <c r="C1482" i="1"/>
  <c r="H1482" i="1" s="1"/>
  <c r="H1480" i="1"/>
  <c r="G1480" i="1"/>
  <c r="C1480" i="1"/>
  <c r="D1479" i="1"/>
  <c r="C1479" i="1"/>
  <c r="G1479" i="1" s="1"/>
  <c r="J1478" i="1"/>
  <c r="D1478" i="1"/>
  <c r="H1478" i="1" s="1"/>
  <c r="C1478" i="1"/>
  <c r="D1477" i="1"/>
  <c r="H1477" i="1" s="1"/>
  <c r="C1477" i="1"/>
  <c r="H1476" i="1"/>
  <c r="G1476" i="1"/>
  <c r="I1476" i="1" s="1"/>
  <c r="D1476" i="1"/>
  <c r="C1476" i="1"/>
  <c r="J1476" i="1" s="1"/>
  <c r="H1475" i="1"/>
  <c r="G1475" i="1"/>
  <c r="D1475" i="1"/>
  <c r="C1475" i="1"/>
  <c r="D1474" i="1"/>
  <c r="C1474" i="1"/>
  <c r="H1473" i="1"/>
  <c r="G1473" i="1"/>
  <c r="I1473" i="1" s="1"/>
  <c r="D1473" i="1"/>
  <c r="J1473" i="1" s="1"/>
  <c r="C1473" i="1"/>
  <c r="D1472" i="1"/>
  <c r="C1472" i="1"/>
  <c r="H1471" i="1"/>
  <c r="G1471" i="1"/>
  <c r="I1471" i="1" s="1"/>
  <c r="D1471" i="1"/>
  <c r="J1471" i="1" s="1"/>
  <c r="C1471" i="1"/>
  <c r="H1470" i="1"/>
  <c r="G1470" i="1"/>
  <c r="D1470" i="1"/>
  <c r="C1470" i="1"/>
  <c r="H1469" i="1"/>
  <c r="G1469" i="1"/>
  <c r="D1469" i="1"/>
  <c r="C1469" i="1"/>
  <c r="D1468" i="1"/>
  <c r="C1468" i="1"/>
  <c r="H1467" i="1"/>
  <c r="G1467" i="1"/>
  <c r="I1467" i="1" s="1"/>
  <c r="D1467" i="1"/>
  <c r="J1467" i="1" s="1"/>
  <c r="C1467" i="1"/>
  <c r="D1466" i="1"/>
  <c r="C1466" i="1"/>
  <c r="H1465" i="1"/>
  <c r="G1465" i="1"/>
  <c r="I1465" i="1" s="1"/>
  <c r="D1465" i="1"/>
  <c r="J1465" i="1" s="1"/>
  <c r="C1465" i="1"/>
  <c r="D1464" i="1"/>
  <c r="C1464" i="1"/>
  <c r="H1463" i="1"/>
  <c r="G1463" i="1"/>
  <c r="I1463" i="1" s="1"/>
  <c r="D1463" i="1"/>
  <c r="J1463" i="1" s="1"/>
  <c r="C1463" i="1"/>
  <c r="D1462" i="1"/>
  <c r="C1462" i="1"/>
  <c r="D1461" i="1"/>
  <c r="C1461" i="1"/>
  <c r="H1460" i="1"/>
  <c r="G1460" i="1"/>
  <c r="I1460" i="1" s="1"/>
  <c r="D1460" i="1"/>
  <c r="J1460" i="1" s="1"/>
  <c r="C1460" i="1"/>
  <c r="D1459" i="1"/>
  <c r="C1459" i="1"/>
  <c r="H1458" i="1"/>
  <c r="G1458" i="1"/>
  <c r="I1458" i="1" s="1"/>
  <c r="D1458" i="1"/>
  <c r="J1458" i="1" s="1"/>
  <c r="C1458" i="1"/>
  <c r="D1457" i="1"/>
  <c r="C1457" i="1"/>
  <c r="D1456" i="1"/>
  <c r="J1456" i="1" s="1"/>
  <c r="C1456" i="1"/>
  <c r="H1456" i="1" s="1"/>
  <c r="D1455" i="1"/>
  <c r="C1455" i="1"/>
  <c r="D1454" i="1"/>
  <c r="C1454" i="1"/>
  <c r="D1453" i="1"/>
  <c r="H1452" i="1"/>
  <c r="G1452" i="1"/>
  <c r="I1452" i="1" s="1"/>
  <c r="D1452" i="1"/>
  <c r="J1452" i="1" s="1"/>
  <c r="C1452" i="1"/>
  <c r="D1451" i="1"/>
  <c r="C1451" i="1"/>
  <c r="H1450" i="1"/>
  <c r="G1450" i="1"/>
  <c r="I1450" i="1" s="1"/>
  <c r="D1450" i="1"/>
  <c r="J1450" i="1" s="1"/>
  <c r="C1450" i="1"/>
  <c r="D1449" i="1"/>
  <c r="C1449" i="1"/>
  <c r="H1448" i="1"/>
  <c r="G1448" i="1"/>
  <c r="I1448" i="1" s="1"/>
  <c r="D1448" i="1"/>
  <c r="J1448" i="1" s="1"/>
  <c r="C1448" i="1"/>
  <c r="D1447" i="1"/>
  <c r="C1447" i="1"/>
  <c r="H1446" i="1"/>
  <c r="G1446" i="1"/>
  <c r="I1446" i="1" s="1"/>
  <c r="D1446" i="1"/>
  <c r="J1446" i="1" s="1"/>
  <c r="C1446" i="1"/>
  <c r="H1445" i="1"/>
  <c r="D1445" i="1"/>
  <c r="C1445" i="1"/>
  <c r="G1445" i="1" s="1"/>
  <c r="D1444" i="1"/>
  <c r="G1444" i="1" s="1"/>
  <c r="C1444" i="1"/>
  <c r="H1443" i="1"/>
  <c r="D1443" i="1"/>
  <c r="C1443" i="1"/>
  <c r="G1443" i="1" s="1"/>
  <c r="D1442" i="1"/>
  <c r="C1442" i="1"/>
  <c r="H1441" i="1"/>
  <c r="D1441" i="1"/>
  <c r="C1441" i="1"/>
  <c r="G1441" i="1" s="1"/>
  <c r="I1441" i="1" s="1"/>
  <c r="D1440" i="1"/>
  <c r="G1440" i="1" s="1"/>
  <c r="C1440" i="1"/>
  <c r="H1439" i="1"/>
  <c r="D1439" i="1"/>
  <c r="C1439" i="1"/>
  <c r="G1439" i="1" s="1"/>
  <c r="H1438" i="1"/>
  <c r="D1438" i="1"/>
  <c r="C1438" i="1"/>
  <c r="G1438" i="1" s="1"/>
  <c r="H1437" i="1"/>
  <c r="D1437" i="1"/>
  <c r="C1437" i="1"/>
  <c r="G1437" i="1" s="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D1423" i="1"/>
  <c r="H1422" i="1"/>
  <c r="D1422" i="1"/>
  <c r="C1422" i="1"/>
  <c r="G1422" i="1" s="1"/>
  <c r="H1421" i="1"/>
  <c r="D1421" i="1"/>
  <c r="C1421" i="1"/>
  <c r="G1421" i="1" s="1"/>
  <c r="D1420" i="1"/>
  <c r="H1420" i="1" s="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D1411" i="1"/>
  <c r="H1411" i="1" s="1"/>
  <c r="C1411" i="1"/>
  <c r="G1411" i="1" s="1"/>
  <c r="H1410" i="1"/>
  <c r="D1410" i="1"/>
  <c r="C1410" i="1"/>
  <c r="G1410" i="1" s="1"/>
  <c r="C1409" i="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D1401" i="1"/>
  <c r="C1401" i="1"/>
  <c r="G1401" i="1" s="1"/>
  <c r="H1400" i="1"/>
  <c r="D1400" i="1"/>
  <c r="C1400" i="1"/>
  <c r="G1400" i="1" s="1"/>
  <c r="H1399" i="1"/>
  <c r="D1399" i="1"/>
  <c r="C1399" i="1"/>
  <c r="G1399" i="1" s="1"/>
  <c r="H1398" i="1"/>
  <c r="D1398" i="1"/>
  <c r="C1398" i="1"/>
  <c r="G1398" i="1" s="1"/>
  <c r="H1397" i="1"/>
  <c r="D1397" i="1"/>
  <c r="C1397" i="1"/>
  <c r="G1397" i="1" s="1"/>
  <c r="H1396" i="1"/>
  <c r="D1396" i="1"/>
  <c r="C1396" i="1"/>
  <c r="G1396" i="1" s="1"/>
  <c r="H1395" i="1"/>
  <c r="D1395" i="1"/>
  <c r="C1395" i="1"/>
  <c r="G1395" i="1" s="1"/>
  <c r="H1394" i="1"/>
  <c r="D1394" i="1"/>
  <c r="C1394" i="1"/>
  <c r="G1394" i="1" s="1"/>
  <c r="H1393" i="1"/>
  <c r="D1393" i="1"/>
  <c r="C1393" i="1"/>
  <c r="G1393" i="1" s="1"/>
  <c r="H1392" i="1"/>
  <c r="D1392" i="1"/>
  <c r="C1392" i="1"/>
  <c r="G1392" i="1" s="1"/>
  <c r="H1391" i="1"/>
  <c r="D1391" i="1"/>
  <c r="C1391" i="1"/>
  <c r="G1391" i="1" s="1"/>
  <c r="H1390" i="1"/>
  <c r="D1390" i="1"/>
  <c r="C1390" i="1"/>
  <c r="G1390" i="1" s="1"/>
  <c r="H1389" i="1"/>
  <c r="D1389" i="1"/>
  <c r="C1389" i="1"/>
  <c r="G1389" i="1" s="1"/>
  <c r="H1388" i="1"/>
  <c r="D1388" i="1"/>
  <c r="C1388" i="1"/>
  <c r="G1388" i="1" s="1"/>
  <c r="H1387" i="1"/>
  <c r="D1387" i="1"/>
  <c r="C1387" i="1"/>
  <c r="G1387" i="1" s="1"/>
  <c r="H1386" i="1"/>
  <c r="D1386" i="1"/>
  <c r="C1386" i="1"/>
  <c r="G1386" i="1" s="1"/>
  <c r="H1385" i="1"/>
  <c r="D1385" i="1"/>
  <c r="C1385" i="1"/>
  <c r="G1385" i="1" s="1"/>
  <c r="H1384" i="1"/>
  <c r="D1384" i="1"/>
  <c r="C1384" i="1"/>
  <c r="G1384" i="1" s="1"/>
  <c r="D1383" i="1"/>
  <c r="H1382" i="1"/>
  <c r="D1382" i="1"/>
  <c r="C1382" i="1"/>
  <c r="G1382" i="1" s="1"/>
  <c r="H1381" i="1"/>
  <c r="D1381" i="1"/>
  <c r="C1381" i="1"/>
  <c r="G1381" i="1" s="1"/>
  <c r="D1380" i="1"/>
  <c r="C1380" i="1"/>
  <c r="G1380" i="1" s="1"/>
  <c r="D1379" i="1"/>
  <c r="C1379" i="1"/>
  <c r="H1378" i="1"/>
  <c r="D1378" i="1"/>
  <c r="C1378" i="1"/>
  <c r="G1378" i="1" s="1"/>
  <c r="H1377" i="1"/>
  <c r="D1377" i="1"/>
  <c r="C1377" i="1"/>
  <c r="G1377" i="1" s="1"/>
  <c r="D1376" i="1"/>
  <c r="C1376" i="1"/>
  <c r="G1376" i="1" s="1"/>
  <c r="D1375" i="1"/>
  <c r="C1375" i="1"/>
  <c r="H1374" i="1"/>
  <c r="D1374" i="1"/>
  <c r="C1374" i="1"/>
  <c r="G1374" i="1" s="1"/>
  <c r="H1373" i="1"/>
  <c r="D1373" i="1"/>
  <c r="C1373" i="1"/>
  <c r="G1373" i="1" s="1"/>
  <c r="D1372" i="1"/>
  <c r="C1372" i="1"/>
  <c r="G1372" i="1" s="1"/>
  <c r="D1371" i="1"/>
  <c r="C1371" i="1"/>
  <c r="H1370" i="1"/>
  <c r="D1370" i="1"/>
  <c r="C1370" i="1"/>
  <c r="G1370" i="1" s="1"/>
  <c r="H1369" i="1"/>
  <c r="D1369" i="1"/>
  <c r="C1369" i="1"/>
  <c r="G1369" i="1" s="1"/>
  <c r="D1368" i="1"/>
  <c r="C1368" i="1"/>
  <c r="G1368" i="1" s="1"/>
  <c r="D1367" i="1"/>
  <c r="C1367" i="1"/>
  <c r="H1366" i="1"/>
  <c r="D1366" i="1"/>
  <c r="C1366" i="1"/>
  <c r="G1366" i="1" s="1"/>
  <c r="H1365" i="1"/>
  <c r="D1365" i="1"/>
  <c r="C1365" i="1"/>
  <c r="G1365" i="1" s="1"/>
  <c r="D1364" i="1"/>
  <c r="C1364" i="1"/>
  <c r="G1364" i="1" s="1"/>
  <c r="D1363" i="1"/>
  <c r="C1363" i="1"/>
  <c r="H1362" i="1"/>
  <c r="D1362" i="1"/>
  <c r="C1362" i="1"/>
  <c r="G1362" i="1" s="1"/>
  <c r="H1361" i="1"/>
  <c r="D1361" i="1"/>
  <c r="C1361" i="1"/>
  <c r="G1361" i="1" s="1"/>
  <c r="D1360" i="1"/>
  <c r="C1360" i="1"/>
  <c r="G1360" i="1" s="1"/>
  <c r="D1359" i="1"/>
  <c r="C1359" i="1"/>
  <c r="H1358" i="1"/>
  <c r="D1358" i="1"/>
  <c r="C1358" i="1"/>
  <c r="G1358" i="1" s="1"/>
  <c r="H1357" i="1"/>
  <c r="D1357" i="1"/>
  <c r="C1357" i="1"/>
  <c r="G1357" i="1" s="1"/>
  <c r="D1356" i="1"/>
  <c r="C1356" i="1"/>
  <c r="G1356" i="1" s="1"/>
  <c r="D1355" i="1"/>
  <c r="C1355" i="1"/>
  <c r="H1354" i="1"/>
  <c r="D1354" i="1"/>
  <c r="C1354" i="1"/>
  <c r="G1354" i="1" s="1"/>
  <c r="H1353" i="1"/>
  <c r="D1353" i="1"/>
  <c r="C1353" i="1"/>
  <c r="G1353" i="1" s="1"/>
  <c r="D1352" i="1"/>
  <c r="C1352" i="1"/>
  <c r="G1352" i="1" s="1"/>
  <c r="D1351" i="1"/>
  <c r="C1351" i="1"/>
  <c r="H1350" i="1"/>
  <c r="D1350" i="1"/>
  <c r="C1350" i="1"/>
  <c r="G1350" i="1" s="1"/>
  <c r="H1349" i="1"/>
  <c r="D1349" i="1"/>
  <c r="C1349" i="1"/>
  <c r="G1349" i="1" s="1"/>
  <c r="D1348" i="1"/>
  <c r="C1348" i="1"/>
  <c r="G1348" i="1" s="1"/>
  <c r="D1347" i="1"/>
  <c r="C1347" i="1"/>
  <c r="H1346" i="1"/>
  <c r="D1346" i="1"/>
  <c r="C1346" i="1"/>
  <c r="G1346" i="1" s="1"/>
  <c r="H1345" i="1"/>
  <c r="D1345" i="1"/>
  <c r="C1345" i="1"/>
  <c r="G1345" i="1" s="1"/>
  <c r="D1344" i="1"/>
  <c r="C1344" i="1"/>
  <c r="G1344" i="1" s="1"/>
  <c r="D1343" i="1"/>
  <c r="C1343" i="1"/>
  <c r="H1342" i="1"/>
  <c r="D1342" i="1"/>
  <c r="C1342" i="1"/>
  <c r="G1342" i="1" s="1"/>
  <c r="H1341" i="1"/>
  <c r="D1341" i="1"/>
  <c r="C1341" i="1"/>
  <c r="G1341" i="1" s="1"/>
  <c r="D1340" i="1"/>
  <c r="C1340" i="1"/>
  <c r="G1340" i="1" s="1"/>
  <c r="D1339" i="1"/>
  <c r="C1339" i="1"/>
  <c r="H1338" i="1"/>
  <c r="D1338" i="1"/>
  <c r="C1338" i="1"/>
  <c r="G1338" i="1" s="1"/>
  <c r="H1337" i="1"/>
  <c r="D1337" i="1"/>
  <c r="C1337" i="1"/>
  <c r="G1337" i="1" s="1"/>
  <c r="D1336" i="1"/>
  <c r="C1336" i="1"/>
  <c r="G1336" i="1" s="1"/>
  <c r="D1335" i="1"/>
  <c r="C1335" i="1"/>
  <c r="H1334" i="1"/>
  <c r="D1334" i="1"/>
  <c r="C1334" i="1"/>
  <c r="G1334" i="1" s="1"/>
  <c r="H1333" i="1"/>
  <c r="D1333" i="1"/>
  <c r="C1333" i="1"/>
  <c r="G1333" i="1" s="1"/>
  <c r="D1332" i="1"/>
  <c r="C1332" i="1"/>
  <c r="G1332" i="1" s="1"/>
  <c r="D1331" i="1"/>
  <c r="C1331" i="1"/>
  <c r="H1330" i="1"/>
  <c r="D1330" i="1"/>
  <c r="C1330" i="1"/>
  <c r="G1330" i="1" s="1"/>
  <c r="D1329" i="1"/>
  <c r="D1328" i="1"/>
  <c r="C1328" i="1"/>
  <c r="D1327" i="1"/>
  <c r="C1327" i="1"/>
  <c r="H1326" i="1"/>
  <c r="D1326" i="1"/>
  <c r="C1326" i="1"/>
  <c r="G1326" i="1" s="1"/>
  <c r="H1325" i="1"/>
  <c r="D1325" i="1"/>
  <c r="C1325" i="1"/>
  <c r="G1325" i="1" s="1"/>
  <c r="G1324" i="1"/>
  <c r="D1324" i="1"/>
  <c r="C1324" i="1"/>
  <c r="H1324" i="1" s="1"/>
  <c r="G1323" i="1"/>
  <c r="D1323" i="1"/>
  <c r="C1323" i="1"/>
  <c r="H1323" i="1" s="1"/>
  <c r="G1322" i="1"/>
  <c r="D1322" i="1"/>
  <c r="C1322" i="1"/>
  <c r="H1322" i="1" s="1"/>
  <c r="G1321" i="1"/>
  <c r="D1321" i="1"/>
  <c r="C1321" i="1"/>
  <c r="H1321" i="1" s="1"/>
  <c r="G1320" i="1"/>
  <c r="D1320" i="1"/>
  <c r="C1320" i="1"/>
  <c r="H1320" i="1" s="1"/>
  <c r="G1319" i="1"/>
  <c r="D1319" i="1"/>
  <c r="C1319" i="1"/>
  <c r="H1319" i="1" s="1"/>
  <c r="G1318" i="1"/>
  <c r="D1318" i="1"/>
  <c r="C1318" i="1"/>
  <c r="H1318" i="1" s="1"/>
  <c r="G1317" i="1"/>
  <c r="D1317" i="1"/>
  <c r="C1317" i="1"/>
  <c r="H1317" i="1" s="1"/>
  <c r="G1316" i="1"/>
  <c r="D1316" i="1"/>
  <c r="C1316" i="1"/>
  <c r="H1316" i="1" s="1"/>
  <c r="G1315" i="1"/>
  <c r="D1315" i="1"/>
  <c r="C1315" i="1"/>
  <c r="H1315" i="1" s="1"/>
  <c r="G1314" i="1"/>
  <c r="D1314" i="1"/>
  <c r="C1314" i="1"/>
  <c r="H1314" i="1" s="1"/>
  <c r="G1313" i="1"/>
  <c r="D1313" i="1"/>
  <c r="C1313" i="1"/>
  <c r="H1313" i="1" s="1"/>
  <c r="G1312" i="1"/>
  <c r="D1312" i="1"/>
  <c r="C1312" i="1"/>
  <c r="H1312" i="1" s="1"/>
  <c r="G1311" i="1"/>
  <c r="D1311" i="1"/>
  <c r="C1311" i="1"/>
  <c r="H1311" i="1" s="1"/>
  <c r="G1310" i="1"/>
  <c r="D1310" i="1"/>
  <c r="C1310" i="1"/>
  <c r="H1310" i="1" s="1"/>
  <c r="G1309" i="1"/>
  <c r="D1309" i="1"/>
  <c r="C1309" i="1"/>
  <c r="H1309" i="1" s="1"/>
  <c r="G1308" i="1"/>
  <c r="D1308" i="1"/>
  <c r="C1308" i="1"/>
  <c r="H1308" i="1" s="1"/>
  <c r="G1307" i="1"/>
  <c r="D1307" i="1"/>
  <c r="C1307" i="1"/>
  <c r="H1307" i="1" s="1"/>
  <c r="G1306" i="1"/>
  <c r="D1306" i="1"/>
  <c r="C1306" i="1"/>
  <c r="H1306" i="1" s="1"/>
  <c r="G1305" i="1"/>
  <c r="D1305" i="1"/>
  <c r="C1305" i="1"/>
  <c r="H1305" i="1" s="1"/>
  <c r="G1304" i="1"/>
  <c r="D1304" i="1"/>
  <c r="C1304" i="1"/>
  <c r="H1304" i="1" s="1"/>
  <c r="D1303" i="1"/>
  <c r="C1303" i="1"/>
  <c r="H1303" i="1" s="1"/>
  <c r="D1302" i="1"/>
  <c r="C1302" i="1"/>
  <c r="H1302" i="1" s="1"/>
  <c r="G1301" i="1"/>
  <c r="D1301" i="1"/>
  <c r="C1301" i="1"/>
  <c r="H1301" i="1" s="1"/>
  <c r="G1300" i="1"/>
  <c r="D1300" i="1"/>
  <c r="C1300" i="1"/>
  <c r="H1300" i="1" s="1"/>
  <c r="D1299" i="1"/>
  <c r="D1298" i="1"/>
  <c r="C1298" i="1"/>
  <c r="H1298" i="1" s="1"/>
  <c r="G1297" i="1"/>
  <c r="D1297" i="1"/>
  <c r="C1297" i="1"/>
  <c r="H1297" i="1" s="1"/>
  <c r="G1296" i="1"/>
  <c r="D1296" i="1"/>
  <c r="C1296" i="1"/>
  <c r="H1296" i="1" s="1"/>
  <c r="D1295" i="1"/>
  <c r="C1295" i="1"/>
  <c r="H1295" i="1" s="1"/>
  <c r="D1294" i="1"/>
  <c r="C1294" i="1"/>
  <c r="H1294" i="1" s="1"/>
  <c r="G1293" i="1"/>
  <c r="D1293" i="1"/>
  <c r="C1293" i="1"/>
  <c r="H1293" i="1" s="1"/>
  <c r="G1292" i="1"/>
  <c r="D1292" i="1"/>
  <c r="C1292" i="1"/>
  <c r="H1292" i="1" s="1"/>
  <c r="D1291" i="1"/>
  <c r="C1291" i="1"/>
  <c r="H1291" i="1" s="1"/>
  <c r="D1290" i="1"/>
  <c r="C1290" i="1"/>
  <c r="H1290" i="1" s="1"/>
  <c r="G1289" i="1"/>
  <c r="D1289" i="1"/>
  <c r="C1289" i="1"/>
  <c r="H1289" i="1" s="1"/>
  <c r="G1288" i="1"/>
  <c r="D1288" i="1"/>
  <c r="C1288" i="1"/>
  <c r="H1288" i="1" s="1"/>
  <c r="D1287" i="1"/>
  <c r="C1287" i="1"/>
  <c r="H1287" i="1" s="1"/>
  <c r="D1286" i="1"/>
  <c r="C1286" i="1"/>
  <c r="H1286" i="1" s="1"/>
  <c r="G1285" i="1"/>
  <c r="D1285" i="1"/>
  <c r="C1285" i="1"/>
  <c r="H1285" i="1" s="1"/>
  <c r="G1284" i="1"/>
  <c r="D1284" i="1"/>
  <c r="C1284" i="1"/>
  <c r="H1284" i="1" s="1"/>
  <c r="D1283" i="1"/>
  <c r="C1283" i="1"/>
  <c r="H1283" i="1" s="1"/>
  <c r="D1282" i="1"/>
  <c r="C1282" i="1"/>
  <c r="H1282" i="1" s="1"/>
  <c r="G1281" i="1"/>
  <c r="D1281" i="1"/>
  <c r="C1281" i="1"/>
  <c r="H1281" i="1" s="1"/>
  <c r="G1280" i="1"/>
  <c r="D1280" i="1"/>
  <c r="C1280" i="1"/>
  <c r="H1280" i="1" s="1"/>
  <c r="D1279" i="1"/>
  <c r="C1279" i="1"/>
  <c r="H1279" i="1" s="1"/>
  <c r="D1278" i="1"/>
  <c r="C1278" i="1"/>
  <c r="H1278" i="1" s="1"/>
  <c r="G1277" i="1"/>
  <c r="D1277" i="1"/>
  <c r="C1277" i="1"/>
  <c r="H1277" i="1" s="1"/>
  <c r="G1276" i="1"/>
  <c r="D1276" i="1"/>
  <c r="C1276" i="1"/>
  <c r="H1276" i="1" s="1"/>
  <c r="D1275" i="1"/>
  <c r="C1275" i="1"/>
  <c r="H1275" i="1" s="1"/>
  <c r="D1274" i="1"/>
  <c r="C1274" i="1"/>
  <c r="G1273" i="1"/>
  <c r="D1273" i="1"/>
  <c r="C1273" i="1"/>
  <c r="H1273" i="1" s="1"/>
  <c r="G1272" i="1"/>
  <c r="D1272" i="1"/>
  <c r="C1272" i="1"/>
  <c r="H1272" i="1" s="1"/>
  <c r="D1271" i="1"/>
  <c r="C1271" i="1"/>
  <c r="H1271" i="1" s="1"/>
  <c r="D1270" i="1"/>
  <c r="C1270" i="1"/>
  <c r="H1270" i="1" s="1"/>
  <c r="G1269" i="1"/>
  <c r="D1269" i="1"/>
  <c r="C1269" i="1"/>
  <c r="H1269" i="1" s="1"/>
  <c r="G1268" i="1"/>
  <c r="D1268" i="1"/>
  <c r="C1268" i="1"/>
  <c r="H1268" i="1" s="1"/>
  <c r="D1267" i="1"/>
  <c r="C1267" i="1"/>
  <c r="H1267" i="1" s="1"/>
  <c r="D1266" i="1"/>
  <c r="C1266" i="1"/>
  <c r="H1266" i="1" s="1"/>
  <c r="G1265" i="1"/>
  <c r="D1265" i="1"/>
  <c r="C1265" i="1"/>
  <c r="H1265" i="1" s="1"/>
  <c r="G1264" i="1"/>
  <c r="D1264" i="1"/>
  <c r="C1264" i="1"/>
  <c r="D1263" i="1"/>
  <c r="C1263" i="1"/>
  <c r="H1263" i="1" s="1"/>
  <c r="D1262" i="1"/>
  <c r="C1262" i="1"/>
  <c r="H1262" i="1" s="1"/>
  <c r="G1261" i="1"/>
  <c r="D1261" i="1"/>
  <c r="C1261" i="1"/>
  <c r="H1261" i="1" s="1"/>
  <c r="G1260" i="1"/>
  <c r="D1260" i="1"/>
  <c r="C1260" i="1"/>
  <c r="H1260" i="1" s="1"/>
  <c r="D1259" i="1"/>
  <c r="C1259" i="1"/>
  <c r="H1259" i="1" s="1"/>
  <c r="D1258" i="1"/>
  <c r="C1258" i="1"/>
  <c r="H1258" i="1" s="1"/>
  <c r="G1257" i="1"/>
  <c r="D1257" i="1"/>
  <c r="C1257" i="1"/>
  <c r="H1257" i="1" s="1"/>
  <c r="G1256" i="1"/>
  <c r="D1256" i="1"/>
  <c r="C1256" i="1"/>
  <c r="H1256" i="1" s="1"/>
  <c r="D1255" i="1"/>
  <c r="C1255" i="1"/>
  <c r="H1255" i="1" s="1"/>
  <c r="D1254" i="1"/>
  <c r="C1254" i="1"/>
  <c r="H1254" i="1" s="1"/>
  <c r="G1253" i="1"/>
  <c r="D1253" i="1"/>
  <c r="C1253" i="1"/>
  <c r="H1253" i="1" s="1"/>
  <c r="G1252" i="1"/>
  <c r="D1252" i="1"/>
  <c r="C1252" i="1"/>
  <c r="H1252" i="1" s="1"/>
  <c r="D1251" i="1"/>
  <c r="C1251" i="1"/>
  <c r="H1251" i="1" s="1"/>
  <c r="D1250" i="1"/>
  <c r="C1250" i="1"/>
  <c r="H1250" i="1" s="1"/>
  <c r="G1249" i="1"/>
  <c r="D1249" i="1"/>
  <c r="C1249" i="1"/>
  <c r="H1249" i="1" s="1"/>
  <c r="G1248" i="1"/>
  <c r="D1248" i="1"/>
  <c r="C1248" i="1"/>
  <c r="H1248" i="1" s="1"/>
  <c r="D1247" i="1"/>
  <c r="C1247" i="1"/>
  <c r="D1246" i="1"/>
  <c r="C1246" i="1"/>
  <c r="H1246" i="1" s="1"/>
  <c r="G1245" i="1"/>
  <c r="D1245" i="1"/>
  <c r="C1245" i="1"/>
  <c r="H1245" i="1" s="1"/>
  <c r="D1244" i="1"/>
  <c r="C1244" i="1"/>
  <c r="H1244" i="1" s="1"/>
  <c r="D1243" i="1"/>
  <c r="C1243" i="1"/>
  <c r="H1243" i="1" s="1"/>
  <c r="D1242" i="1"/>
  <c r="C1242" i="1"/>
  <c r="H1242" i="1" s="1"/>
  <c r="G1241" i="1"/>
  <c r="D1241" i="1"/>
  <c r="C1241" i="1"/>
  <c r="G1240" i="1"/>
  <c r="D1240" i="1"/>
  <c r="C1240" i="1"/>
  <c r="H1240" i="1" s="1"/>
  <c r="D1239" i="1"/>
  <c r="C1239" i="1"/>
  <c r="H1239" i="1" s="1"/>
  <c r="D1238" i="1"/>
  <c r="C1238" i="1"/>
  <c r="H1238" i="1" s="1"/>
  <c r="G1237" i="1"/>
  <c r="D1237" i="1"/>
  <c r="C1237" i="1"/>
  <c r="H1237" i="1" s="1"/>
  <c r="G1236" i="1"/>
  <c r="D1236" i="1"/>
  <c r="C1236" i="1"/>
  <c r="H1236" i="1" s="1"/>
  <c r="D1235" i="1"/>
  <c r="C1235" i="1"/>
  <c r="H1235" i="1" s="1"/>
  <c r="D1234" i="1"/>
  <c r="C1234" i="1"/>
  <c r="H1234" i="1" s="1"/>
  <c r="G1233" i="1"/>
  <c r="D1233" i="1"/>
  <c r="C1233" i="1"/>
  <c r="H1233" i="1" s="1"/>
  <c r="D1232" i="1"/>
  <c r="C1232" i="1"/>
  <c r="H1232" i="1" s="1"/>
  <c r="D1231" i="1"/>
  <c r="C1231" i="1"/>
  <c r="D1230" i="1"/>
  <c r="C1230" i="1"/>
  <c r="H1230" i="1" s="1"/>
  <c r="D1229" i="1"/>
  <c r="C1229" i="1"/>
  <c r="D1228" i="1"/>
  <c r="C1228" i="1"/>
  <c r="H1228" i="1" s="1"/>
  <c r="C1227" i="1"/>
  <c r="D1226" i="1"/>
  <c r="C1226" i="1"/>
  <c r="H1226" i="1" s="1"/>
  <c r="G1225" i="1"/>
  <c r="D1225" i="1"/>
  <c r="C1225" i="1"/>
  <c r="H1225" i="1" s="1"/>
  <c r="D1224" i="1"/>
  <c r="C1224" i="1"/>
  <c r="D1223" i="1"/>
  <c r="G1221" i="1"/>
  <c r="D1221" i="1"/>
  <c r="C1221" i="1"/>
  <c r="H1221" i="1" s="1"/>
  <c r="G1220" i="1"/>
  <c r="D1220" i="1"/>
  <c r="C1220" i="1"/>
  <c r="H1220" i="1" s="1"/>
  <c r="D1219" i="1"/>
  <c r="C1219" i="1"/>
  <c r="H1219" i="1" s="1"/>
  <c r="D1218" i="1"/>
  <c r="C1218" i="1"/>
  <c r="H1218" i="1" s="1"/>
  <c r="G1217" i="1"/>
  <c r="D1217" i="1"/>
  <c r="C1217" i="1"/>
  <c r="H1217" i="1" s="1"/>
  <c r="D1216" i="1"/>
  <c r="G1216" i="1" s="1"/>
  <c r="C1216" i="1"/>
  <c r="G1213" i="1"/>
  <c r="D1213" i="1"/>
  <c r="C1213" i="1"/>
  <c r="D1212" i="1"/>
  <c r="G1212" i="1" s="1"/>
  <c r="C1212" i="1"/>
  <c r="D1211" i="1"/>
  <c r="C1211" i="1"/>
  <c r="H1211" i="1" s="1"/>
  <c r="D1210" i="1"/>
  <c r="C1210" i="1"/>
  <c r="H1210" i="1" s="1"/>
  <c r="G1209" i="1"/>
  <c r="D1209" i="1"/>
  <c r="C1209" i="1"/>
  <c r="D1208" i="1"/>
  <c r="G1208" i="1" s="1"/>
  <c r="C1208" i="1"/>
  <c r="D1207" i="1"/>
  <c r="C1207" i="1"/>
  <c r="H1207" i="1" s="1"/>
  <c r="D1206" i="1"/>
  <c r="C1206" i="1"/>
  <c r="H1206" i="1" s="1"/>
  <c r="G1205" i="1"/>
  <c r="D1205" i="1"/>
  <c r="C1205" i="1"/>
  <c r="D1204" i="1"/>
  <c r="G1204" i="1" s="1"/>
  <c r="C1204" i="1"/>
  <c r="D1203" i="1"/>
  <c r="C1203" i="1"/>
  <c r="H1203" i="1" s="1"/>
  <c r="D1202" i="1"/>
  <c r="C1202" i="1"/>
  <c r="H1202" i="1" s="1"/>
  <c r="G1201" i="1"/>
  <c r="D1201" i="1"/>
  <c r="C1201" i="1"/>
  <c r="D1200" i="1"/>
  <c r="G1200" i="1" s="1"/>
  <c r="C1200" i="1"/>
  <c r="D1199" i="1"/>
  <c r="C1199" i="1"/>
  <c r="H1199" i="1" s="1"/>
  <c r="D1198" i="1"/>
  <c r="C1198" i="1"/>
  <c r="H1198" i="1" s="1"/>
  <c r="G1197" i="1"/>
  <c r="D1197" i="1"/>
  <c r="C1197" i="1"/>
  <c r="D1196" i="1"/>
  <c r="G1196" i="1" s="1"/>
  <c r="C1196" i="1"/>
  <c r="D1195" i="1"/>
  <c r="C1195" i="1"/>
  <c r="H1195" i="1" s="1"/>
  <c r="D1194" i="1"/>
  <c r="C1194" i="1"/>
  <c r="H1194" i="1" s="1"/>
  <c r="G1193" i="1"/>
  <c r="D1193" i="1"/>
  <c r="C1193" i="1"/>
  <c r="D1192" i="1"/>
  <c r="G1192" i="1" s="1"/>
  <c r="C1192" i="1"/>
  <c r="D1191" i="1"/>
  <c r="C1191" i="1"/>
  <c r="H1191" i="1" s="1"/>
  <c r="D1190" i="1"/>
  <c r="C1190" i="1"/>
  <c r="H1190" i="1" s="1"/>
  <c r="G1189" i="1"/>
  <c r="D1189" i="1"/>
  <c r="C1189" i="1"/>
  <c r="D1188" i="1"/>
  <c r="G1188" i="1" s="1"/>
  <c r="C1188" i="1"/>
  <c r="D1187" i="1"/>
  <c r="C1187" i="1"/>
  <c r="H1187" i="1" s="1"/>
  <c r="D1186" i="1"/>
  <c r="C1186" i="1"/>
  <c r="H1186" i="1" s="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G1166" i="1" s="1"/>
  <c r="C1166" i="1"/>
  <c r="H1166" i="1" s="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D1157" i="1"/>
  <c r="H1156" i="1"/>
  <c r="G1156" i="1"/>
  <c r="D1156" i="1"/>
  <c r="C1156" i="1"/>
  <c r="D1155" i="1"/>
  <c r="C1155" i="1"/>
  <c r="H1155" i="1" s="1"/>
  <c r="D1154" i="1"/>
  <c r="H1151" i="1"/>
  <c r="D1151" i="1"/>
  <c r="C1151" i="1"/>
  <c r="H1150" i="1"/>
  <c r="G1150" i="1"/>
  <c r="D1150" i="1"/>
  <c r="C1150" i="1"/>
  <c r="H1149" i="1"/>
  <c r="G1149" i="1"/>
  <c r="D1149" i="1"/>
  <c r="C1149"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D1138" i="1"/>
  <c r="G1138" i="1" s="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D1064" i="1"/>
  <c r="G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D1054" i="1"/>
  <c r="G1054" i="1" s="1"/>
  <c r="C1054" i="1"/>
  <c r="H1054" i="1" s="1"/>
  <c r="H1053" i="1"/>
  <c r="G1053" i="1"/>
  <c r="D1053" i="1"/>
  <c r="C1053" i="1"/>
  <c r="D1052" i="1"/>
  <c r="C1052" i="1"/>
  <c r="H1052" i="1" s="1"/>
  <c r="H1051" i="1"/>
  <c r="G1051" i="1"/>
  <c r="D1051" i="1"/>
  <c r="C1051" i="1"/>
  <c r="D1050" i="1"/>
  <c r="G1050" i="1" s="1"/>
  <c r="C1050" i="1"/>
  <c r="H1050" i="1" s="1"/>
  <c r="H1049" i="1"/>
  <c r="G1049" i="1"/>
  <c r="D1049" i="1"/>
  <c r="C1049" i="1"/>
  <c r="D1048" i="1"/>
  <c r="H1045" i="1"/>
  <c r="G1045" i="1"/>
  <c r="D1045" i="1"/>
  <c r="C1045" i="1"/>
  <c r="H1044" i="1"/>
  <c r="G1044" i="1"/>
  <c r="D1044" i="1"/>
  <c r="C1044" i="1"/>
  <c r="H1043" i="1"/>
  <c r="G1043" i="1"/>
  <c r="D1043" i="1"/>
  <c r="C1043" i="1"/>
  <c r="H1042" i="1"/>
  <c r="D1042" i="1"/>
  <c r="G1042" i="1" s="1"/>
  <c r="C1042" i="1"/>
  <c r="H1041" i="1"/>
  <c r="D1041" i="1"/>
  <c r="G1041" i="1" s="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H1033" i="1" s="1"/>
  <c r="D1032" i="1"/>
  <c r="C1032" i="1"/>
  <c r="H1032" i="1" s="1"/>
  <c r="H1031" i="1"/>
  <c r="G1031" i="1"/>
  <c r="D1031" i="1"/>
  <c r="C1031" i="1"/>
  <c r="D1030" i="1"/>
  <c r="C1030" i="1"/>
  <c r="H1030" i="1" s="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G1018" i="1" s="1"/>
  <c r="C1018" i="1"/>
  <c r="H1017" i="1"/>
  <c r="G1017" i="1"/>
  <c r="D1017" i="1"/>
  <c r="C1017" i="1"/>
  <c r="H1016" i="1"/>
  <c r="G1016" i="1"/>
  <c r="D1016" i="1"/>
  <c r="C1016" i="1"/>
  <c r="H1015" i="1"/>
  <c r="G1015" i="1"/>
  <c r="D1015" i="1"/>
  <c r="C1015" i="1"/>
  <c r="D1014" i="1"/>
  <c r="G1014" i="1" s="1"/>
  <c r="C1014" i="1"/>
  <c r="H1014" i="1" s="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D1006" i="1"/>
  <c r="G1006" i="1" s="1"/>
  <c r="C1006" i="1"/>
  <c r="H1005" i="1"/>
  <c r="G1005" i="1"/>
  <c r="D1005" i="1"/>
  <c r="C1005" i="1"/>
  <c r="D1004" i="1"/>
  <c r="G1004" i="1" s="1"/>
  <c r="C1004" i="1"/>
  <c r="D1003" i="1"/>
  <c r="C1003" i="1"/>
  <c r="H1003" i="1" s="1"/>
  <c r="D1002" i="1"/>
  <c r="C1002" i="1"/>
  <c r="H1002" i="1" s="1"/>
  <c r="H1001" i="1"/>
  <c r="G1001" i="1"/>
  <c r="D1001" i="1"/>
  <c r="C1001" i="1"/>
  <c r="D1000" i="1"/>
  <c r="C1000" i="1"/>
  <c r="H1000" i="1" s="1"/>
  <c r="D999" i="1"/>
  <c r="C999" i="1"/>
  <c r="H999" i="1" s="1"/>
  <c r="D998" i="1"/>
  <c r="C998" i="1"/>
  <c r="G998" i="1" s="1"/>
  <c r="D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H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D751" i="1"/>
  <c r="G751" i="1" s="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D718" i="1"/>
  <c r="G718" i="1" s="1"/>
  <c r="C718" i="1"/>
  <c r="H717" i="1"/>
  <c r="G717" i="1"/>
  <c r="D717" i="1"/>
  <c r="C717" i="1"/>
  <c r="H716" i="1"/>
  <c r="G716" i="1"/>
  <c r="D716" i="1"/>
  <c r="C716" i="1"/>
  <c r="H715" i="1"/>
  <c r="G715" i="1"/>
  <c r="D715" i="1"/>
  <c r="C715" i="1"/>
  <c r="H714" i="1"/>
  <c r="G714" i="1"/>
  <c r="D714" i="1"/>
  <c r="C714" i="1"/>
  <c r="D713" i="1"/>
  <c r="H713" i="1" s="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H645" i="1"/>
  <c r="D645" i="1"/>
  <c r="G645" i="1" s="1"/>
  <c r="C645" i="1"/>
  <c r="H644" i="1"/>
  <c r="G644" i="1"/>
  <c r="D644" i="1"/>
  <c r="C644" i="1"/>
  <c r="H643" i="1"/>
  <c r="G643" i="1"/>
  <c r="D643" i="1"/>
  <c r="C643" i="1"/>
  <c r="H642" i="1"/>
  <c r="D642" i="1"/>
  <c r="G642" i="1" s="1"/>
  <c r="C642" i="1"/>
  <c r="H641" i="1"/>
  <c r="D641" i="1"/>
  <c r="G641" i="1" s="1"/>
  <c r="C641" i="1"/>
  <c r="C638" i="1"/>
  <c r="C637" i="1"/>
  <c r="H632" i="1"/>
  <c r="G632" i="1"/>
  <c r="D632" i="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D413" i="1"/>
  <c r="G413" i="1" s="1"/>
  <c r="C413" i="1"/>
  <c r="D412" i="1"/>
  <c r="H412" i="1" s="1"/>
  <c r="C412" i="1"/>
  <c r="D411" i="1"/>
  <c r="H411" i="1" s="1"/>
  <c r="C411" i="1"/>
  <c r="H406" i="1"/>
  <c r="G406" i="1"/>
  <c r="D406" i="1"/>
  <c r="C406" i="1"/>
  <c r="H405" i="1"/>
  <c r="G405" i="1"/>
  <c r="D405" i="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D367" i="1"/>
  <c r="G367" i="1" s="1"/>
  <c r="C367" i="1"/>
  <c r="H366" i="1"/>
  <c r="G366" i="1"/>
  <c r="D366" i="1"/>
  <c r="C366" i="1"/>
  <c r="H365"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2" i="1"/>
  <c r="G292" i="1"/>
  <c r="D292" i="1"/>
  <c r="C292" i="1"/>
  <c r="H291" i="1"/>
  <c r="D291" i="1"/>
  <c r="G291" i="1" s="1"/>
  <c r="C291" i="1"/>
  <c r="H290" i="1"/>
  <c r="G290" i="1"/>
  <c r="D290" i="1"/>
  <c r="C290" i="1"/>
  <c r="G289" i="1"/>
  <c r="D289" i="1"/>
  <c r="H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G260" i="1"/>
  <c r="D260" i="1"/>
  <c r="C260" i="1"/>
  <c r="D259" i="1"/>
  <c r="H258" i="1"/>
  <c r="G258" i="1"/>
  <c r="D258" i="1"/>
  <c r="C258" i="1"/>
  <c r="H257" i="1"/>
  <c r="G257" i="1"/>
  <c r="D257" i="1"/>
  <c r="C257" i="1"/>
  <c r="H256" i="1"/>
  <c r="D256" i="1"/>
  <c r="G256" i="1" s="1"/>
  <c r="C256"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8" i="1" s="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H190" i="1"/>
  <c r="G190" i="1"/>
  <c r="D190" i="1"/>
  <c r="C190" i="1"/>
  <c r="H189" i="1"/>
  <c r="D189" i="1"/>
  <c r="G189" i="1" s="1"/>
  <c r="C189" i="1"/>
  <c r="H188" i="1"/>
  <c r="D188" i="1"/>
  <c r="G188" i="1" s="1"/>
  <c r="C188" i="1"/>
  <c r="H187" i="1"/>
  <c r="D187" i="1"/>
  <c r="G187" i="1" s="1"/>
  <c r="C187" i="1"/>
  <c r="H186" i="1"/>
  <c r="G186" i="1"/>
  <c r="D186" i="1"/>
  <c r="C186" i="1"/>
  <c r="H185" i="1"/>
  <c r="G185" i="1"/>
  <c r="D185" i="1"/>
  <c r="C185" i="1"/>
  <c r="D184" i="1"/>
  <c r="H184" i="1" s="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D177" i="1"/>
  <c r="G177" i="1" s="1"/>
  <c r="C177" i="1"/>
  <c r="H176" i="1"/>
  <c r="D176" i="1"/>
  <c r="G176" i="1" s="1"/>
  <c r="C176" i="1"/>
  <c r="H175" i="1"/>
  <c r="D175" i="1"/>
  <c r="G175" i="1" s="1"/>
  <c r="C175" i="1"/>
  <c r="H174" i="1"/>
  <c r="D174" i="1"/>
  <c r="G174" i="1" s="1"/>
  <c r="C174" i="1"/>
  <c r="D173" i="1"/>
  <c r="H173" i="1" s="1"/>
  <c r="C173" i="1"/>
  <c r="H172" i="1"/>
  <c r="G172" i="1"/>
  <c r="D172" i="1"/>
  <c r="C172" i="1"/>
  <c r="H171" i="1"/>
  <c r="G171" i="1"/>
  <c r="D171" i="1"/>
  <c r="C171" i="1"/>
  <c r="H170" i="1"/>
  <c r="D170" i="1"/>
  <c r="G170" i="1" s="1"/>
  <c r="C170" i="1"/>
  <c r="H169" i="1"/>
  <c r="D169" i="1"/>
  <c r="G169" i="1" s="1"/>
  <c r="C169" i="1"/>
  <c r="H168" i="1"/>
  <c r="D168" i="1"/>
  <c r="G168" i="1" s="1"/>
  <c r="C168" i="1"/>
  <c r="H167" i="1"/>
  <c r="D167" i="1"/>
  <c r="G167" i="1" s="1"/>
  <c r="C167" i="1"/>
  <c r="H166" i="1"/>
  <c r="D166" i="1"/>
  <c r="G166" i="1" s="1"/>
  <c r="C166" i="1"/>
  <c r="D165" i="1"/>
  <c r="H165" i="1" s="1"/>
  <c r="C165" i="1"/>
  <c r="H164" i="1"/>
  <c r="D164" i="1"/>
  <c r="G164" i="1" s="1"/>
  <c r="C164" i="1"/>
  <c r="H163" i="1"/>
  <c r="D163" i="1"/>
  <c r="G163" i="1" s="1"/>
  <c r="C163" i="1"/>
  <c r="H162" i="1"/>
  <c r="G162" i="1"/>
  <c r="D162" i="1"/>
  <c r="C162" i="1"/>
  <c r="H161" i="1"/>
  <c r="D161" i="1"/>
  <c r="G161" i="1" s="1"/>
  <c r="C161" i="1"/>
  <c r="C160" i="1"/>
  <c r="H158" i="1"/>
  <c r="G158" i="1"/>
  <c r="D158" i="1"/>
  <c r="C158" i="1"/>
  <c r="H157" i="1"/>
  <c r="D157" i="1"/>
  <c r="G157" i="1" s="1"/>
  <c r="C157" i="1"/>
  <c r="H156" i="1"/>
  <c r="G156" i="1"/>
  <c r="D156" i="1"/>
  <c r="C156" i="1"/>
  <c r="H155" i="1"/>
  <c r="D155" i="1"/>
  <c r="G155" i="1" s="1"/>
  <c r="C155" i="1"/>
  <c r="H154" i="1"/>
  <c r="D154" i="1"/>
  <c r="G154" i="1" s="1"/>
  <c r="C154" i="1"/>
  <c r="H153" i="1"/>
  <c r="D153" i="1"/>
  <c r="G153" i="1" s="1"/>
  <c r="C153" i="1"/>
  <c r="H152" i="1"/>
  <c r="D152" i="1"/>
  <c r="G152" i="1" s="1"/>
  <c r="C152" i="1"/>
  <c r="H151" i="1"/>
  <c r="G151" i="1"/>
  <c r="D151" i="1"/>
  <c r="C151" i="1"/>
  <c r="H150" i="1"/>
  <c r="D150" i="1"/>
  <c r="G150" i="1" s="1"/>
  <c r="C150" i="1"/>
  <c r="D149" i="1"/>
  <c r="G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D131" i="1"/>
  <c r="G131" i="1" s="1"/>
  <c r="C131" i="1"/>
  <c r="H130" i="1"/>
  <c r="D130" i="1"/>
  <c r="G130" i="1" s="1"/>
  <c r="C130" i="1"/>
  <c r="D129" i="1"/>
  <c r="G129" i="1" s="1"/>
  <c r="C129" i="1"/>
  <c r="H128" i="1"/>
  <c r="G128" i="1"/>
  <c r="D128" i="1"/>
  <c r="C128" i="1"/>
  <c r="H127" i="1"/>
  <c r="G127" i="1"/>
  <c r="D127" i="1"/>
  <c r="C127" i="1"/>
  <c r="H126" i="1"/>
  <c r="G126" i="1"/>
  <c r="D126" i="1"/>
  <c r="C126" i="1"/>
  <c r="H125" i="1"/>
  <c r="D125" i="1"/>
  <c r="G125" i="1" s="1"/>
  <c r="C125" i="1"/>
  <c r="H124" i="1"/>
  <c r="D124" i="1"/>
  <c r="G124" i="1" s="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C78" i="1"/>
  <c r="H77" i="1"/>
  <c r="G77" i="1"/>
  <c r="D77" i="1"/>
  <c r="C77" i="1"/>
  <c r="H76" i="1"/>
  <c r="D76" i="1"/>
  <c r="G76" i="1" s="1"/>
  <c r="C76" i="1"/>
  <c r="H75" i="1"/>
  <c r="G75" i="1"/>
  <c r="D75" i="1"/>
  <c r="C75" i="1"/>
  <c r="H74" i="1"/>
  <c r="D74" i="1"/>
  <c r="G74" i="1" s="1"/>
  <c r="C74" i="1"/>
  <c r="D73" i="1"/>
  <c r="G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E296" i="9" l="1"/>
  <c r="B296" i="9" s="1"/>
  <c r="G1224" i="1"/>
  <c r="D245" i="5"/>
  <c r="C1222" i="1" s="1"/>
  <c r="H1241" i="1"/>
  <c r="H1264" i="1"/>
  <c r="H1229" i="1"/>
  <c r="H1227" i="1"/>
  <c r="H1223" i="1"/>
  <c r="E644" i="4"/>
  <c r="D638" i="1" s="1"/>
  <c r="G638" i="1" s="1"/>
  <c r="G631" i="1"/>
  <c r="G404" i="1"/>
  <c r="G412" i="1"/>
  <c r="H638" i="1"/>
  <c r="G411" i="1"/>
  <c r="H131" i="1"/>
  <c r="H129" i="1"/>
  <c r="G132" i="1"/>
  <c r="E303" i="9"/>
  <c r="B303" i="9" s="1"/>
  <c r="E33" i="9"/>
  <c r="B33" i="9" s="1"/>
  <c r="E301" i="9"/>
  <c r="B301" i="9" s="1"/>
  <c r="G821" i="1"/>
  <c r="G669" i="1"/>
  <c r="G649" i="1"/>
  <c r="G647" i="1"/>
  <c r="D5" i="7"/>
  <c r="C1436" i="1" s="1"/>
  <c r="H30" i="3"/>
  <c r="C1453" i="1"/>
  <c r="H1453" i="1" s="1"/>
  <c r="G1456" i="1"/>
  <c r="I1456" i="1" s="1"/>
  <c r="E114" i="6"/>
  <c r="D1409" i="1"/>
  <c r="H1409" i="1" s="1"/>
  <c r="G1507" i="1"/>
  <c r="G1492" i="1"/>
  <c r="G1578" i="1"/>
  <c r="G1531" i="1"/>
  <c r="G1530" i="1"/>
  <c r="G1510" i="1"/>
  <c r="C1501" i="1"/>
  <c r="G1501" i="1" s="1"/>
  <c r="G1504" i="1"/>
  <c r="G1503" i="1"/>
  <c r="H1499" i="1"/>
  <c r="G1499" i="1"/>
  <c r="G1491" i="1"/>
  <c r="H1485" i="1"/>
  <c r="G1484" i="1"/>
  <c r="E27" i="9"/>
  <c r="B27" i="9" s="1"/>
  <c r="E300" i="9"/>
  <c r="F215" i="9"/>
  <c r="B215" i="9" s="1"/>
  <c r="E32" i="9"/>
  <c r="B32" i="9" s="1"/>
  <c r="E287" i="9"/>
  <c r="B287" i="9" s="1"/>
  <c r="G713" i="1"/>
  <c r="F652" i="4"/>
  <c r="F383" i="4"/>
  <c r="H364" i="1"/>
  <c r="E363" i="4"/>
  <c r="F418" i="4"/>
  <c r="E643" i="4"/>
  <c r="D637" i="1" s="1"/>
  <c r="F417" i="4"/>
  <c r="G248" i="1"/>
  <c r="H255" i="1"/>
  <c r="E68" i="9"/>
  <c r="B68" i="9" s="1"/>
  <c r="F252" i="4"/>
  <c r="H206" i="1"/>
  <c r="E196" i="4"/>
  <c r="D192" i="1" s="1"/>
  <c r="G184" i="1"/>
  <c r="F188" i="4"/>
  <c r="F222" i="9"/>
  <c r="E44" i="9"/>
  <c r="B44" i="9" s="1"/>
  <c r="F220" i="9"/>
  <c r="B220" i="9" s="1"/>
  <c r="E43" i="9"/>
  <c r="B43" i="9" s="1"/>
  <c r="G173" i="1"/>
  <c r="G165" i="1"/>
  <c r="F169" i="4"/>
  <c r="E163" i="4"/>
  <c r="D159" i="1" s="1"/>
  <c r="D160" i="1"/>
  <c r="F159" i="4"/>
  <c r="E152" i="4"/>
  <c r="D148" i="1" s="1"/>
  <c r="E40" i="9"/>
  <c r="B40" i="9" s="1"/>
  <c r="F218" i="9"/>
  <c r="H149" i="1"/>
  <c r="F153" i="4"/>
  <c r="F133" i="4"/>
  <c r="E82" i="4"/>
  <c r="D78" i="1" s="1"/>
  <c r="H73" i="1"/>
  <c r="F77" i="4"/>
  <c r="H1274" i="1"/>
  <c r="E293" i="9"/>
  <c r="B293" i="9" s="1"/>
  <c r="H1247" i="1"/>
  <c r="G1244" i="1"/>
  <c r="G1232" i="1"/>
  <c r="H1231" i="1"/>
  <c r="E283" i="9"/>
  <c r="G1229" i="1"/>
  <c r="F250" i="5"/>
  <c r="E245" i="5"/>
  <c r="D1222" i="1" s="1"/>
  <c r="G1228" i="1"/>
  <c r="F246" i="5"/>
  <c r="E282" i="9"/>
  <c r="B282" i="9" s="1"/>
  <c r="H1222" i="1"/>
  <c r="H1224" i="1"/>
  <c r="E238" i="5"/>
  <c r="H1216" i="1"/>
  <c r="C1215" i="1"/>
  <c r="D237" i="5"/>
  <c r="F239" i="5"/>
  <c r="E309" i="9"/>
  <c r="B309" i="9" s="1"/>
  <c r="H1165" i="1"/>
  <c r="G1165" i="1"/>
  <c r="H1157" i="1"/>
  <c r="G1157" i="1"/>
  <c r="E176" i="5"/>
  <c r="D1153" i="1" s="1"/>
  <c r="G1155" i="1"/>
  <c r="G1151" i="1"/>
  <c r="G1148" i="1"/>
  <c r="F170" i="5"/>
  <c r="H1138" i="1"/>
  <c r="E288" i="9"/>
  <c r="B288" i="9" s="1"/>
  <c r="G1052" i="1"/>
  <c r="H1048" i="1"/>
  <c r="G1048" i="1"/>
  <c r="F63" i="5"/>
  <c r="G1033" i="1"/>
  <c r="G1030" i="1"/>
  <c r="G1032" i="1"/>
  <c r="H1013" i="1"/>
  <c r="H1018" i="1"/>
  <c r="G1013" i="1"/>
  <c r="E12" i="5"/>
  <c r="H1004" i="1"/>
  <c r="C997" i="1"/>
  <c r="H997" i="1" s="1"/>
  <c r="G1003" i="1"/>
  <c r="G1002" i="1"/>
  <c r="G1000" i="1"/>
  <c r="G999" i="1"/>
  <c r="G997" i="1"/>
  <c r="F12" i="5"/>
  <c r="C990" i="1"/>
  <c r="H998" i="1"/>
  <c r="F19" i="5"/>
  <c r="G1327" i="1"/>
  <c r="H1327" i="1"/>
  <c r="G1331" i="1"/>
  <c r="H1331" i="1"/>
  <c r="G1339" i="1"/>
  <c r="H1339" i="1"/>
  <c r="G1347" i="1"/>
  <c r="H1347" i="1"/>
  <c r="G1355" i="1"/>
  <c r="H1355" i="1"/>
  <c r="G1363" i="1"/>
  <c r="H1363" i="1"/>
  <c r="G1371" i="1"/>
  <c r="H1371" i="1"/>
  <c r="G1379" i="1"/>
  <c r="H1379" i="1"/>
  <c r="G1442" i="1"/>
  <c r="J1442" i="1"/>
  <c r="G1453" i="1"/>
  <c r="H1455" i="1"/>
  <c r="G1455" i="1"/>
  <c r="I1455" i="1" s="1"/>
  <c r="J1455" i="1"/>
  <c r="H1468" i="1"/>
  <c r="G1468" i="1"/>
  <c r="I1468" i="1" s="1"/>
  <c r="J1468" i="1"/>
  <c r="F7" i="4"/>
  <c r="D515" i="4"/>
  <c r="F522" i="4"/>
  <c r="H1185" i="1"/>
  <c r="G1187" i="1"/>
  <c r="H1189" i="1"/>
  <c r="G1191" i="1"/>
  <c r="H1193" i="1"/>
  <c r="G1195" i="1"/>
  <c r="H1197" i="1"/>
  <c r="G1199" i="1"/>
  <c r="H1201" i="1"/>
  <c r="G1203" i="1"/>
  <c r="H1205" i="1"/>
  <c r="G1207" i="1"/>
  <c r="H1209" i="1"/>
  <c r="G1211" i="1"/>
  <c r="H1213" i="1"/>
  <c r="G1219" i="1"/>
  <c r="G1223" i="1"/>
  <c r="G1227" i="1"/>
  <c r="G1231" i="1"/>
  <c r="G1235" i="1"/>
  <c r="G1239" i="1"/>
  <c r="G1243" i="1"/>
  <c r="G1247" i="1"/>
  <c r="G1251" i="1"/>
  <c r="G1255" i="1"/>
  <c r="G1259" i="1"/>
  <c r="G1263" i="1"/>
  <c r="G1267" i="1"/>
  <c r="G1271" i="1"/>
  <c r="G1275" i="1"/>
  <c r="G1279" i="1"/>
  <c r="G1283" i="1"/>
  <c r="G1287" i="1"/>
  <c r="G1291" i="1"/>
  <c r="G1295" i="1"/>
  <c r="G1303" i="1"/>
  <c r="G1328" i="1"/>
  <c r="H1328" i="1"/>
  <c r="G1186" i="1"/>
  <c r="H1188" i="1"/>
  <c r="G1190" i="1"/>
  <c r="H1192" i="1"/>
  <c r="G1194" i="1"/>
  <c r="H1196" i="1"/>
  <c r="G1198" i="1"/>
  <c r="H1200" i="1"/>
  <c r="G1202" i="1"/>
  <c r="H1204" i="1"/>
  <c r="G1206" i="1"/>
  <c r="H1208" i="1"/>
  <c r="G1210" i="1"/>
  <c r="H1212" i="1"/>
  <c r="G1218" i="1"/>
  <c r="G1222" i="1"/>
  <c r="G1226" i="1"/>
  <c r="G1230" i="1"/>
  <c r="G1234" i="1"/>
  <c r="G1238" i="1"/>
  <c r="G1242" i="1"/>
  <c r="G1246" i="1"/>
  <c r="G1250" i="1"/>
  <c r="G1254" i="1"/>
  <c r="G1258" i="1"/>
  <c r="G1262" i="1"/>
  <c r="G1266" i="1"/>
  <c r="G1270" i="1"/>
  <c r="G1274" i="1"/>
  <c r="G1278" i="1"/>
  <c r="G1282" i="1"/>
  <c r="G1286" i="1"/>
  <c r="G1290" i="1"/>
  <c r="G1294" i="1"/>
  <c r="G1298" i="1"/>
  <c r="G1302" i="1"/>
  <c r="G1335" i="1"/>
  <c r="H1335" i="1"/>
  <c r="G1343" i="1"/>
  <c r="H1343" i="1"/>
  <c r="G1351" i="1"/>
  <c r="H1351" i="1"/>
  <c r="G1359" i="1"/>
  <c r="H1359" i="1"/>
  <c r="G1367" i="1"/>
  <c r="H1367" i="1"/>
  <c r="G1375" i="1"/>
  <c r="H1375" i="1"/>
  <c r="H1542" i="1"/>
  <c r="G1542" i="1"/>
  <c r="F228" i="4"/>
  <c r="D224" i="4"/>
  <c r="H1332" i="1"/>
  <c r="H1336" i="1"/>
  <c r="H1340" i="1"/>
  <c r="H1344" i="1"/>
  <c r="H1348" i="1"/>
  <c r="H1352" i="1"/>
  <c r="H1356" i="1"/>
  <c r="H1360" i="1"/>
  <c r="H1364" i="1"/>
  <c r="H1368" i="1"/>
  <c r="H1372" i="1"/>
  <c r="H1376" i="1"/>
  <c r="H1380" i="1"/>
  <c r="H1440" i="1"/>
  <c r="H1444" i="1"/>
  <c r="H1451" i="1"/>
  <c r="G1451" i="1"/>
  <c r="I1451" i="1" s="1"/>
  <c r="J1451" i="1"/>
  <c r="H1461" i="1"/>
  <c r="G1461" i="1"/>
  <c r="H1466" i="1"/>
  <c r="G1466" i="1"/>
  <c r="J1466" i="1"/>
  <c r="H1514" i="1"/>
  <c r="G1514" i="1"/>
  <c r="H1525" i="1"/>
  <c r="G1525" i="1"/>
  <c r="H1565" i="1"/>
  <c r="G1565" i="1"/>
  <c r="E50" i="4"/>
  <c r="D46" i="1" s="1"/>
  <c r="F216" i="4"/>
  <c r="D215" i="4"/>
  <c r="I1439" i="1"/>
  <c r="I1440" i="1"/>
  <c r="I1443" i="1"/>
  <c r="I1444" i="1"/>
  <c r="H1449" i="1"/>
  <c r="G1449" i="1"/>
  <c r="J1449" i="1"/>
  <c r="H1454" i="1"/>
  <c r="G1454" i="1"/>
  <c r="H1459" i="1"/>
  <c r="G1459" i="1"/>
  <c r="I1459" i="1" s="1"/>
  <c r="J1459" i="1"/>
  <c r="H1464" i="1"/>
  <c r="G1464" i="1"/>
  <c r="J1464" i="1"/>
  <c r="H1474" i="1"/>
  <c r="G1474" i="1"/>
  <c r="J1474" i="1"/>
  <c r="H1501" i="1"/>
  <c r="H1562" i="1"/>
  <c r="G1562" i="1"/>
  <c r="F106" i="4"/>
  <c r="D625" i="4"/>
  <c r="F632" i="4"/>
  <c r="F78" i="5"/>
  <c r="J1440" i="1"/>
  <c r="H1442" i="1"/>
  <c r="J1444" i="1"/>
  <c r="H1447" i="1"/>
  <c r="G1447" i="1"/>
  <c r="J1447" i="1"/>
  <c r="H1457" i="1"/>
  <c r="G1457" i="1"/>
  <c r="J1457" i="1"/>
  <c r="H1462" i="1"/>
  <c r="G1462" i="1"/>
  <c r="J1462" i="1"/>
  <c r="H1472" i="1"/>
  <c r="G1472" i="1"/>
  <c r="I1472" i="1" s="1"/>
  <c r="J1472" i="1"/>
  <c r="H1498" i="1"/>
  <c r="G1498" i="1"/>
  <c r="H1545" i="1"/>
  <c r="G1545" i="1"/>
  <c r="E7" i="4"/>
  <c r="D50" i="4"/>
  <c r="J1445" i="1"/>
  <c r="J1479" i="1"/>
  <c r="H1489" i="1"/>
  <c r="G1489" i="1"/>
  <c r="H1505" i="1"/>
  <c r="G1505" i="1"/>
  <c r="H1521" i="1"/>
  <c r="G1521" i="1"/>
  <c r="H1529" i="1"/>
  <c r="G1529" i="1"/>
  <c r="H1549" i="1"/>
  <c r="G1549" i="1"/>
  <c r="H1569" i="1"/>
  <c r="G1569" i="1"/>
  <c r="H1577" i="1"/>
  <c r="G1577" i="1"/>
  <c r="F264" i="4"/>
  <c r="D263" i="4"/>
  <c r="E299" i="4"/>
  <c r="F530" i="4"/>
  <c r="D529" i="4"/>
  <c r="D567" i="4"/>
  <c r="E580" i="4"/>
  <c r="D574" i="1" s="1"/>
  <c r="E141" i="6"/>
  <c r="I24" i="3"/>
  <c r="F122" i="6"/>
  <c r="D114" i="6"/>
  <c r="F130" i="6"/>
  <c r="D129" i="6"/>
  <c r="H29" i="3"/>
  <c r="D42" i="8"/>
  <c r="H19" i="9" s="1"/>
  <c r="E19" i="9" s="1"/>
  <c r="B19" i="9" s="1"/>
  <c r="I36" i="3"/>
  <c r="C1576" i="1"/>
  <c r="J1439" i="1"/>
  <c r="J1441" i="1"/>
  <c r="J1443" i="1"/>
  <c r="G1478" i="1"/>
  <c r="I1478" i="1" s="1"/>
  <c r="H1481" i="1"/>
  <c r="G1483" i="1"/>
  <c r="G1486" i="1"/>
  <c r="H1493" i="1"/>
  <c r="G1493" i="1"/>
  <c r="G1502" i="1"/>
  <c r="H1509" i="1"/>
  <c r="G1509" i="1"/>
  <c r="G1526" i="1"/>
  <c r="H1533" i="1"/>
  <c r="G1533" i="1"/>
  <c r="H1537" i="1"/>
  <c r="G1537" i="1"/>
  <c r="G1546" i="1"/>
  <c r="H1553" i="1"/>
  <c r="G1553" i="1"/>
  <c r="H1557" i="1"/>
  <c r="G1557" i="1"/>
  <c r="G1566" i="1"/>
  <c r="H1573" i="1"/>
  <c r="G1573" i="1"/>
  <c r="F45" i="4"/>
  <c r="D44" i="4"/>
  <c r="F82" i="4"/>
  <c r="F125" i="4"/>
  <c r="D124" i="4"/>
  <c r="F134" i="4"/>
  <c r="D311" i="4"/>
  <c r="D363" i="4"/>
  <c r="F460" i="4"/>
  <c r="D459" i="4"/>
  <c r="E529" i="4"/>
  <c r="F594" i="4"/>
  <c r="D593" i="4"/>
  <c r="F644" i="4"/>
  <c r="F207" i="5"/>
  <c r="D206" i="5"/>
  <c r="G1477" i="1"/>
  <c r="I1477" i="1" s="1"/>
  <c r="J1477" i="1"/>
  <c r="H1479" i="1"/>
  <c r="I1479" i="1" s="1"/>
  <c r="H1497" i="1"/>
  <c r="G1497" i="1"/>
  <c r="H1513" i="1"/>
  <c r="G1513" i="1"/>
  <c r="H1541" i="1"/>
  <c r="G1541" i="1"/>
  <c r="H1561" i="1"/>
  <c r="G1561" i="1"/>
  <c r="E459" i="4"/>
  <c r="D453" i="1" s="1"/>
  <c r="D177" i="5"/>
  <c r="F180" i="5"/>
  <c r="F36" i="6"/>
  <c r="D35" i="6"/>
  <c r="E5" i="7"/>
  <c r="B41" i="9"/>
  <c r="B49" i="9"/>
  <c r="B57" i="9"/>
  <c r="B61" i="9"/>
  <c r="E71" i="9"/>
  <c r="B71" i="9" s="1"/>
  <c r="B77" i="9"/>
  <c r="E87" i="9"/>
  <c r="B87" i="9" s="1"/>
  <c r="B93" i="9"/>
  <c r="E103" i="9"/>
  <c r="B103" i="9" s="1"/>
  <c r="E126" i="9"/>
  <c r="B126" i="9" s="1"/>
  <c r="D152" i="4"/>
  <c r="D196" i="4"/>
  <c r="D299" i="4"/>
  <c r="D351" i="4"/>
  <c r="D580" i="4"/>
  <c r="F70" i="5"/>
  <c r="D69" i="5"/>
  <c r="F238" i="5"/>
  <c r="E23" i="9"/>
  <c r="B23" i="9" s="1"/>
  <c r="B29" i="9"/>
  <c r="E39" i="9"/>
  <c r="B39" i="9" s="1"/>
  <c r="E47" i="9"/>
  <c r="B47" i="9" s="1"/>
  <c r="D163" i="4"/>
  <c r="F603" i="4"/>
  <c r="D7" i="5"/>
  <c r="D5" i="6"/>
  <c r="F10" i="6"/>
  <c r="D89" i="6"/>
  <c r="F94" i="6"/>
  <c r="D49" i="8"/>
  <c r="C1524" i="1" s="1"/>
  <c r="E63" i="9"/>
  <c r="B63" i="9" s="1"/>
  <c r="B69" i="9"/>
  <c r="E79" i="9"/>
  <c r="B79" i="9" s="1"/>
  <c r="B85" i="9"/>
  <c r="E95" i="9"/>
  <c r="B95" i="9" s="1"/>
  <c r="B101" i="9"/>
  <c r="E110" i="9"/>
  <c r="B110" i="9" s="1"/>
  <c r="E146" i="5"/>
  <c r="D1124" i="1" s="1"/>
  <c r="E291" i="9"/>
  <c r="B291" i="9" s="1"/>
  <c r="F190" i="5"/>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80" i="9"/>
  <c r="E280" i="9" s="1"/>
  <c r="B280" i="9" s="1"/>
  <c r="G191" i="9"/>
  <c r="E191" i="9" s="1"/>
  <c r="B191" i="9" s="1"/>
  <c r="G166" i="9"/>
  <c r="E166" i="9" s="1"/>
  <c r="B166" i="9" s="1"/>
  <c r="H165" i="9"/>
  <c r="G192" i="9"/>
  <c r="E192" i="9" s="1"/>
  <c r="G165" i="9"/>
  <c r="G164" i="9"/>
  <c r="E164" i="9" s="1"/>
  <c r="B164" i="9" s="1"/>
  <c r="G163" i="9"/>
  <c r="E163" i="9" s="1"/>
  <c r="B163" i="9" s="1"/>
  <c r="G162" i="9"/>
  <c r="E162" i="9" s="1"/>
  <c r="B162" i="9" s="1"/>
  <c r="G161" i="9"/>
  <c r="E161" i="9" s="1"/>
  <c r="B161" i="9" s="1"/>
  <c r="I10" i="9"/>
  <c r="E107" i="9"/>
  <c r="B107" i="9" s="1"/>
  <c r="E115" i="9"/>
  <c r="B115" i="9" s="1"/>
  <c r="E123" i="9"/>
  <c r="B123" i="9" s="1"/>
  <c r="E131" i="9"/>
  <c r="B131" i="9" s="1"/>
  <c r="E139" i="9"/>
  <c r="B139" i="9" s="1"/>
  <c r="B145" i="9"/>
  <c r="B153" i="9"/>
  <c r="E290" i="9"/>
  <c r="B290" i="9" s="1"/>
  <c r="B137" i="9"/>
  <c r="E151" i="9"/>
  <c r="B151" i="9" s="1"/>
  <c r="E159" i="9"/>
  <c r="B159" i="9" s="1"/>
  <c r="G281" i="9"/>
  <c r="E281" i="9" s="1"/>
  <c r="B281" i="9" s="1"/>
  <c r="E310" i="9"/>
  <c r="B310" i="9" s="1"/>
  <c r="B108" i="9"/>
  <c r="E111" i="9"/>
  <c r="B111" i="9" s="1"/>
  <c r="B116" i="9"/>
  <c r="E119" i="9"/>
  <c r="B119" i="9" s="1"/>
  <c r="B124" i="9"/>
  <c r="E127" i="9"/>
  <c r="B127" i="9" s="1"/>
  <c r="B132" i="9"/>
  <c r="E135" i="9"/>
  <c r="B135" i="9" s="1"/>
  <c r="G279" i="9"/>
  <c r="E279" i="9" s="1"/>
  <c r="B279" i="9" s="1"/>
  <c r="B214" i="9"/>
  <c r="B222" i="9"/>
  <c r="B230" i="9"/>
  <c r="B238" i="9"/>
  <c r="B246" i="9"/>
  <c r="B254" i="9"/>
  <c r="B262" i="9"/>
  <c r="B270" i="9"/>
  <c r="F277" i="9"/>
  <c r="E294" i="9"/>
  <c r="B294" i="9" s="1"/>
  <c r="E302" i="9"/>
  <c r="B302" i="9" s="1"/>
  <c r="B283" i="9"/>
  <c r="B292" i="9"/>
  <c r="B300" i="9"/>
  <c r="B218" i="9"/>
  <c r="B226" i="9"/>
  <c r="B234" i="9"/>
  <c r="B242" i="9"/>
  <c r="B250" i="9"/>
  <c r="B258" i="9"/>
  <c r="B266" i="9"/>
  <c r="E286" i="9"/>
  <c r="B286" i="9" s="1"/>
  <c r="E298" i="9"/>
  <c r="B298" i="9" s="1"/>
  <c r="E306" i="9"/>
  <c r="B306" i="9" s="1"/>
  <c r="F245" i="5" l="1"/>
  <c r="B192" i="9"/>
  <c r="D1408" i="1"/>
  <c r="I27" i="3"/>
  <c r="G1409" i="1"/>
  <c r="E350" i="4"/>
  <c r="D345" i="1" s="1"/>
  <c r="D358" i="1"/>
  <c r="H637" i="1"/>
  <c r="G637" i="1"/>
  <c r="E151" i="4"/>
  <c r="D147" i="1" s="1"/>
  <c r="G160" i="1"/>
  <c r="H160" i="1"/>
  <c r="G78" i="1"/>
  <c r="H78" i="1"/>
  <c r="E237" i="5"/>
  <c r="E175" i="5" s="1"/>
  <c r="D1152" i="1" s="1"/>
  <c r="D1215" i="1"/>
  <c r="G1215" i="1" s="1"/>
  <c r="H23" i="3"/>
  <c r="C1214" i="1"/>
  <c r="I22" i="3"/>
  <c r="E7" i="5"/>
  <c r="D990" i="1"/>
  <c r="G990" i="1" s="1"/>
  <c r="E165" i="9"/>
  <c r="B165" i="9" s="1"/>
  <c r="G1524" i="1"/>
  <c r="H1524" i="1"/>
  <c r="G318" i="9"/>
  <c r="E318" i="9" s="1"/>
  <c r="D141" i="6"/>
  <c r="F5" i="6"/>
  <c r="H24" i="3"/>
  <c r="C1299" i="1"/>
  <c r="D350" i="4"/>
  <c r="F351" i="4"/>
  <c r="C346" i="1"/>
  <c r="I29" i="3"/>
  <c r="D1436" i="1"/>
  <c r="G311" i="9"/>
  <c r="E311" i="9" s="1"/>
  <c r="B311" i="9" s="1"/>
  <c r="F206" i="5"/>
  <c r="C1183" i="1"/>
  <c r="F459" i="4"/>
  <c r="D420" i="4"/>
  <c r="C453" i="1"/>
  <c r="F44" i="4"/>
  <c r="C40" i="1"/>
  <c r="G1576" i="1"/>
  <c r="H1576" i="1"/>
  <c r="H27" i="3"/>
  <c r="F114" i="6"/>
  <c r="C1408" i="1"/>
  <c r="E420" i="4"/>
  <c r="F50" i="4"/>
  <c r="C46" i="1"/>
  <c r="I1447" i="1"/>
  <c r="E68" i="5"/>
  <c r="I1464" i="1"/>
  <c r="I1449" i="1"/>
  <c r="F215" i="4"/>
  <c r="C211" i="1"/>
  <c r="F224" i="4"/>
  <c r="C220" i="1"/>
  <c r="D6" i="4"/>
  <c r="H20" i="3"/>
  <c r="C985" i="1"/>
  <c r="D68" i="5"/>
  <c r="F69" i="5"/>
  <c r="C1047" i="1"/>
  <c r="D298" i="4"/>
  <c r="F299" i="4"/>
  <c r="C294" i="1"/>
  <c r="F35" i="6"/>
  <c r="H25" i="3"/>
  <c r="C1329" i="1"/>
  <c r="G308" i="9"/>
  <c r="E308" i="9" s="1"/>
  <c r="B308" i="9" s="1"/>
  <c r="D176" i="5"/>
  <c r="F177" i="5"/>
  <c r="C1154" i="1"/>
  <c r="F593" i="4"/>
  <c r="C587" i="1"/>
  <c r="F124" i="4"/>
  <c r="C120" i="1"/>
  <c r="G316" i="9"/>
  <c r="E316" i="9" s="1"/>
  <c r="F567" i="4"/>
  <c r="C561" i="1"/>
  <c r="E298" i="4"/>
  <c r="D294" i="1"/>
  <c r="E6" i="4"/>
  <c r="D3" i="1"/>
  <c r="I1457" i="1"/>
  <c r="I1474" i="1"/>
  <c r="F213" i="9"/>
  <c r="B213" i="9" s="1"/>
  <c r="H1124" i="1"/>
  <c r="G1124" i="1"/>
  <c r="F89" i="6"/>
  <c r="C1383" i="1"/>
  <c r="F196" i="4"/>
  <c r="C192" i="1"/>
  <c r="F363" i="4"/>
  <c r="C358" i="1"/>
  <c r="I34" i="3"/>
  <c r="C1517" i="1"/>
  <c r="F129" i="6"/>
  <c r="C1423" i="1"/>
  <c r="F529" i="4"/>
  <c r="D528" i="4"/>
  <c r="C523" i="1"/>
  <c r="F263" i="4"/>
  <c r="C259" i="1"/>
  <c r="I1462" i="1"/>
  <c r="F625" i="4"/>
  <c r="C619" i="1"/>
  <c r="I1466" i="1"/>
  <c r="F163" i="4"/>
  <c r="C159" i="1"/>
  <c r="F580" i="4"/>
  <c r="C574" i="1"/>
  <c r="H21" i="9"/>
  <c r="G21" i="9"/>
  <c r="D151" i="4"/>
  <c r="F152" i="4"/>
  <c r="C148" i="1"/>
  <c r="D43" i="8"/>
  <c r="K1451" i="9" s="1"/>
  <c r="F146" i="5"/>
  <c r="E528" i="4"/>
  <c r="D523" i="1"/>
  <c r="F311" i="4"/>
  <c r="C306" i="1"/>
  <c r="I28" i="3"/>
  <c r="D1435" i="1"/>
  <c r="F515" i="4"/>
  <c r="C509" i="1"/>
  <c r="I1442" i="1"/>
  <c r="E289" i="4" l="1"/>
  <c r="E413" i="4" s="1"/>
  <c r="I17" i="3"/>
  <c r="D285" i="1"/>
  <c r="I23" i="3"/>
  <c r="D1214" i="1"/>
  <c r="H1214" i="1" s="1"/>
  <c r="F237" i="5"/>
  <c r="H1215" i="1"/>
  <c r="D985" i="1"/>
  <c r="H985" i="1" s="1"/>
  <c r="I20" i="3"/>
  <c r="H990" i="1"/>
  <c r="F7" i="5"/>
  <c r="H148" i="1"/>
  <c r="G148" i="1"/>
  <c r="E636" i="4"/>
  <c r="D630" i="1" s="1"/>
  <c r="D522" i="1"/>
  <c r="H574" i="1"/>
  <c r="G574" i="1"/>
  <c r="H619" i="1"/>
  <c r="G619" i="1"/>
  <c r="G1423" i="1"/>
  <c r="H1423" i="1"/>
  <c r="G314" i="9"/>
  <c r="E314" i="9" s="1"/>
  <c r="B314" i="9" s="1"/>
  <c r="H192" i="1"/>
  <c r="G192" i="1"/>
  <c r="E407" i="4"/>
  <c r="D402" i="1" s="1"/>
  <c r="D293" i="1"/>
  <c r="E408" i="4"/>
  <c r="D403" i="1" s="1"/>
  <c r="H120" i="1"/>
  <c r="G120" i="1"/>
  <c r="H1154" i="1"/>
  <c r="G1154" i="1"/>
  <c r="G1329" i="1"/>
  <c r="H1329" i="1"/>
  <c r="F68" i="5"/>
  <c r="H21" i="3"/>
  <c r="C1046" i="1"/>
  <c r="H1183" i="1"/>
  <c r="G1183" i="1"/>
  <c r="H1299" i="1"/>
  <c r="G1299" i="1"/>
  <c r="E317" i="9"/>
  <c r="B318" i="9"/>
  <c r="H306" i="1"/>
  <c r="G306" i="1"/>
  <c r="H17" i="3"/>
  <c r="D289" i="4"/>
  <c r="F151" i="4"/>
  <c r="C147" i="1"/>
  <c r="H523" i="1"/>
  <c r="G523" i="1"/>
  <c r="H3" i="1"/>
  <c r="G3" i="1"/>
  <c r="H561" i="1"/>
  <c r="G561" i="1"/>
  <c r="D407" i="4"/>
  <c r="F298" i="4"/>
  <c r="C293" i="1"/>
  <c r="H211" i="1"/>
  <c r="G211" i="1"/>
  <c r="I21" i="3"/>
  <c r="D1046" i="1"/>
  <c r="E6" i="5"/>
  <c r="E635" i="4"/>
  <c r="D629" i="1" s="1"/>
  <c r="D414" i="1"/>
  <c r="H453" i="1"/>
  <c r="G453" i="1"/>
  <c r="H346" i="1"/>
  <c r="G346" i="1"/>
  <c r="H509" i="1"/>
  <c r="G509" i="1"/>
  <c r="I35" i="3"/>
  <c r="C1518" i="1"/>
  <c r="G313" i="9"/>
  <c r="E313" i="9" s="1"/>
  <c r="E21" i="9"/>
  <c r="H159" i="1"/>
  <c r="G159" i="1"/>
  <c r="E640" i="4"/>
  <c r="D408" i="1"/>
  <c r="D636" i="4"/>
  <c r="C522" i="1"/>
  <c r="F528" i="4"/>
  <c r="H1517" i="1"/>
  <c r="G1517" i="1"/>
  <c r="H11" i="3"/>
  <c r="H358" i="1"/>
  <c r="G358" i="1"/>
  <c r="G1383" i="1"/>
  <c r="H1383" i="1"/>
  <c r="I16" i="3"/>
  <c r="E290" i="4"/>
  <c r="D286" i="1" s="1"/>
  <c r="E412" i="4"/>
  <c r="D2" i="1"/>
  <c r="H587" i="1"/>
  <c r="G587" i="1"/>
  <c r="F176" i="5"/>
  <c r="D175" i="5"/>
  <c r="H22" i="3"/>
  <c r="C1153" i="1"/>
  <c r="H1047" i="1"/>
  <c r="G1047" i="1"/>
  <c r="D412" i="4"/>
  <c r="F6" i="4"/>
  <c r="H16" i="3"/>
  <c r="D290" i="4"/>
  <c r="C2" i="1"/>
  <c r="G1408" i="1"/>
  <c r="H1408" i="1"/>
  <c r="F420" i="4"/>
  <c r="D635" i="4"/>
  <c r="C414" i="1"/>
  <c r="H259" i="1"/>
  <c r="G259" i="1"/>
  <c r="B316" i="9"/>
  <c r="E315" i="9"/>
  <c r="I10" i="3" s="1"/>
  <c r="H294" i="1"/>
  <c r="G294" i="1"/>
  <c r="D6" i="5"/>
  <c r="H220" i="1"/>
  <c r="G220" i="1"/>
  <c r="H46" i="1"/>
  <c r="G46" i="1"/>
  <c r="H40" i="1"/>
  <c r="G40" i="1"/>
  <c r="H1436" i="1"/>
  <c r="G1436" i="1"/>
  <c r="D408" i="4"/>
  <c r="F350" i="4"/>
  <c r="C345" i="1"/>
  <c r="F141" i="6"/>
  <c r="H28" i="3"/>
  <c r="C1435" i="1"/>
  <c r="H9" i="3" s="1"/>
  <c r="G1214" i="1" l="1"/>
  <c r="E291" i="4"/>
  <c r="D287" i="1" s="1"/>
  <c r="G985" i="1"/>
  <c r="K3" i="9"/>
  <c r="I9" i="3"/>
  <c r="F408" i="4"/>
  <c r="C403" i="1"/>
  <c r="H414" i="1"/>
  <c r="G414" i="1"/>
  <c r="E639" i="4"/>
  <c r="E414" i="4"/>
  <c r="D409" i="1" s="1"/>
  <c r="D407" i="1"/>
  <c r="F636" i="4"/>
  <c r="C630" i="1"/>
  <c r="H1518" i="1"/>
  <c r="G1518" i="1"/>
  <c r="D291" i="4"/>
  <c r="F289" i="4"/>
  <c r="D413" i="4"/>
  <c r="C285" i="1"/>
  <c r="G285" i="9"/>
  <c r="E285" i="9" s="1"/>
  <c r="B285" i="9" s="1"/>
  <c r="G278" i="9"/>
  <c r="F6" i="5"/>
  <c r="C984" i="1"/>
  <c r="F635" i="4"/>
  <c r="C629" i="1"/>
  <c r="H2" i="1"/>
  <c r="G2" i="1"/>
  <c r="D639" i="4"/>
  <c r="D414" i="4"/>
  <c r="F412" i="4"/>
  <c r="C407" i="1"/>
  <c r="H1153" i="1"/>
  <c r="G1153" i="1"/>
  <c r="H293" i="1"/>
  <c r="G293" i="1"/>
  <c r="F290" i="4"/>
  <c r="C286" i="1"/>
  <c r="E415" i="4"/>
  <c r="D410" i="1" s="1"/>
  <c r="B21" i="9"/>
  <c r="H278" i="9"/>
  <c r="D984" i="1"/>
  <c r="H147" i="1"/>
  <c r="G147" i="1"/>
  <c r="H345" i="1"/>
  <c r="G345" i="1"/>
  <c r="G1435" i="1"/>
  <c r="H1435" i="1"/>
  <c r="F175" i="5"/>
  <c r="C1152" i="1"/>
  <c r="N3" i="9"/>
  <c r="H522" i="1"/>
  <c r="G522" i="1"/>
  <c r="E642" i="4"/>
  <c r="D634" i="1"/>
  <c r="E312" i="9"/>
  <c r="I11" i="3" s="1"/>
  <c r="B313" i="9"/>
  <c r="F407" i="4"/>
  <c r="C402" i="1"/>
  <c r="H1046" i="1"/>
  <c r="G1046" i="1"/>
  <c r="H8" i="3" l="1"/>
  <c r="H984" i="1"/>
  <c r="G984" i="1"/>
  <c r="H285" i="1"/>
  <c r="G285" i="1"/>
  <c r="H402" i="1"/>
  <c r="G402" i="1"/>
  <c r="D640" i="4"/>
  <c r="D415" i="4"/>
  <c r="F413" i="4"/>
  <c r="C408" i="1"/>
  <c r="H403" i="1"/>
  <c r="G403" i="1"/>
  <c r="H286" i="1"/>
  <c r="G286" i="1"/>
  <c r="F414" i="4"/>
  <c r="C409" i="1"/>
  <c r="D636" i="1"/>
  <c r="D641" i="4"/>
  <c r="F639" i="4"/>
  <c r="C633" i="1"/>
  <c r="H629" i="1"/>
  <c r="G629" i="1"/>
  <c r="E278" i="9"/>
  <c r="H630" i="1"/>
  <c r="G630" i="1"/>
  <c r="E641" i="4"/>
  <c r="D633" i="1"/>
  <c r="H1152" i="1"/>
  <c r="G1152" i="1"/>
  <c r="H407" i="1"/>
  <c r="G407" i="1"/>
  <c r="F291" i="4"/>
  <c r="C287" i="1"/>
  <c r="E645" i="4" l="1"/>
  <c r="D635" i="1"/>
  <c r="F641" i="4"/>
  <c r="C635" i="1"/>
  <c r="D642" i="4"/>
  <c r="D645" i="4" s="1"/>
  <c r="F640" i="4"/>
  <c r="C634" i="1"/>
  <c r="M3" i="9"/>
  <c r="H287" i="1"/>
  <c r="G287" i="1"/>
  <c r="H408" i="1"/>
  <c r="G408" i="1"/>
  <c r="H633" i="1"/>
  <c r="G633" i="1"/>
  <c r="E646" i="4"/>
  <c r="E277" i="9"/>
  <c r="I8" i="3" s="1"/>
  <c r="B278" i="9"/>
  <c r="H409" i="1"/>
  <c r="G409" i="1"/>
  <c r="F415" i="4"/>
  <c r="C410" i="1"/>
  <c r="H18" i="3" l="1"/>
  <c r="F645" i="4"/>
  <c r="C639" i="1"/>
  <c r="G276" i="9"/>
  <c r="E276" i="9" s="1"/>
  <c r="B276" i="9" s="1"/>
  <c r="H634" i="1"/>
  <c r="G634" i="1"/>
  <c r="H410" i="1"/>
  <c r="G410" i="1"/>
  <c r="D646" i="4"/>
  <c r="F642" i="4"/>
  <c r="C636" i="1"/>
  <c r="I18" i="3"/>
  <c r="D639" i="1"/>
  <c r="I19" i="3"/>
  <c r="D640" i="1"/>
  <c r="H635" i="1"/>
  <c r="G635" i="1"/>
  <c r="H19" i="3" l="1"/>
  <c r="F646" i="4"/>
  <c r="C640" i="1"/>
  <c r="H636" i="1"/>
  <c r="G636" i="1"/>
  <c r="H7" i="3"/>
  <c r="H639" i="1"/>
  <c r="G639" i="1"/>
  <c r="H640" i="1" l="1"/>
  <c r="G640" i="1"/>
  <c r="J3" i="9"/>
  <c r="G274" i="9" l="1"/>
  <c r="M272" i="9"/>
  <c r="H274" i="9"/>
  <c r="L272" i="9"/>
  <c r="G18" i="9"/>
  <c r="H18" i="9"/>
  <c r="G15" i="9"/>
  <c r="K11" i="9"/>
  <c r="J8" i="9"/>
  <c r="J17" i="9"/>
  <c r="I5" i="9"/>
  <c r="H17" i="9"/>
  <c r="L16" i="9"/>
  <c r="K7" i="9"/>
  <c r="K8" i="9"/>
  <c r="J13" i="9"/>
  <c r="J12" i="9"/>
  <c r="I9" i="9"/>
  <c r="I17" i="9"/>
  <c r="M16" i="9"/>
  <c r="H15" i="9"/>
  <c r="J9" i="9"/>
  <c r="K5" i="9"/>
  <c r="J10" i="9"/>
  <c r="K6" i="9"/>
  <c r="J11" i="9"/>
  <c r="G16" i="9"/>
  <c r="L15" i="9"/>
  <c r="I13" i="9"/>
  <c r="J5" i="9"/>
  <c r="J6" i="9"/>
  <c r="I11" i="9"/>
  <c r="J7" i="9"/>
  <c r="I12" i="9"/>
  <c r="K9" i="9"/>
  <c r="M15" i="9"/>
  <c r="G17" i="9"/>
  <c r="H16" i="9"/>
  <c r="I6" i="9"/>
  <c r="K12" i="9"/>
  <c r="I7" i="9"/>
  <c r="K13" i="9"/>
  <c r="I8" i="9"/>
  <c r="K10" i="9"/>
  <c r="E274" i="9" l="1"/>
  <c r="B274" i="9" s="1"/>
  <c r="E7" i="9"/>
  <c r="B7" i="9" s="1"/>
  <c r="E8" i="9"/>
  <c r="B8" i="9" s="1"/>
  <c r="E12" i="9"/>
  <c r="B12" i="9" s="1"/>
  <c r="E17" i="9"/>
  <c r="B17" i="9" s="1"/>
  <c r="E9" i="9"/>
  <c r="B9" i="9" s="1"/>
  <c r="F16" i="9"/>
  <c r="E11" i="9"/>
  <c r="B11" i="9" s="1"/>
  <c r="F15" i="9"/>
  <c r="E10" i="9"/>
  <c r="B10" i="9" s="1"/>
  <c r="F272" i="9"/>
  <c r="E13" i="9"/>
  <c r="B13" i="9" s="1"/>
  <c r="E6" i="9"/>
  <c r="B6" i="9" s="1"/>
  <c r="E16" i="9"/>
  <c r="E5" i="9"/>
  <c r="E15" i="9"/>
  <c r="E18" i="9"/>
  <c r="B18" i="9" s="1"/>
  <c r="E20" i="9"/>
  <c r="I7" i="3" s="1"/>
  <c r="B16" i="9" l="1"/>
  <c r="F14" i="9"/>
  <c r="B5" i="9"/>
  <c r="E4" i="9"/>
  <c r="B272" i="9"/>
  <c r="F20" i="9"/>
  <c r="E14" i="9"/>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<sst xmlns="http://schemas.openxmlformats.org/spreadsheetml/2006/main" count="4374" uniqueCount="3426">
  <si>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</si>
  <si>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</si>
  <si>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</si>
  <si>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</si>
  <si>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</si>
  <si>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</si>
  <si>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</si>
  <si>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</si>
  <si>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</si>
  <si>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</si>
  <si>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</si>
  <si>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</si>
  <si>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</si>
  <si>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</si>
  <si>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</si>
  <si>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</si>
  <si>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</si>
  <si>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</si>
  <si>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</si>
  <si>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</si>
  <si>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</si>
  <si>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</si>
  <si>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</si>
  <si>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</si>
  <si>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</si>
  <si>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</si>
  <si>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</si>
  <si>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</si>
  <si>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</si>
  <si>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</si>
  <si>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</si>
  <si>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</si>
  <si>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</si>
  <si>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</si>
  <si>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</si>
  <si>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</si>
  <si>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</si>
  <si>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</si>
  <si>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</si>
  <si>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</si>
  <si>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</si>
  <si>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</si>
  <si>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</si>
  <si>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</si>
  <si>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</si>
  <si>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</si>
  <si>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</si>
  <si>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</si>
  <si>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48371 - O.Š. IVER, SESVETE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</si>
  <si>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</si>
  <si>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</si>
  <si>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</si>
  <si>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</si>
  <si>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</si>
  <si>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</si>
  <si>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</si>
  <si>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</si>
  <si>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</si>
  <si>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</si>
  <si>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</si>
  <si>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</si>
  <si>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</si>
  <si>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</si>
  <si>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</si>
  <si>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</si>
  <si>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</si>
  <si>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</si>
  <si>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</si>
  <si>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</si>
  <si>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</si>
  <si>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</si>
  <si>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</si>
  <si>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</si>
  <si>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</si>
  <si>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</si>
  <si>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</si>
  <si>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</si>
  <si>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</si>
  <si>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</si>
  <si>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</si>
  <si>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</si>
  <si>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</si>
  <si>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</si>
  <si>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</si>
  <si>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</si>
  <si>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</si>
  <si>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</si>
  <si>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</si>
  <si>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</si>
  <si>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</si>
  <si>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</si>
  <si>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</si>
  <si>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</si>
  <si>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</si>
  <si>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</si>
  <si>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</si>
  <si>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</si>
  <si>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</si>
  <si>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</si>
  <si>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</si>
  <si>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</si>
  <si>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</si>
  <si>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</si>
  <si>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</si>
  <si>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</si>
  <si>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</si>
  <si>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</si>
  <si>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</si>
  <si>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</si>
  <si>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</si>
  <si>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</si>
  <si>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</si>
  <si>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</si>
  <si>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</si>
  <si>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</si>
  <si>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</si>
  <si>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</si>
  <si>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</si>
  <si>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</si>
  <si>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</si>
  <si>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</si>
  <si>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</si>
  <si>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</si>
  <si>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</si>
  <si>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</si>
  <si>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</si>
  <si>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</si>
  <si>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</si>
  <si>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</si>
  <si>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</si>
  <si>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</si>
  <si>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</si>
  <si>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</si>
  <si>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</si>
  <si>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</si>
  <si>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</si>
  <si>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</si>
  <si>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</si>
  <si>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</si>
  <si>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</si>
  <si>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</si>
  <si>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</si>
  <si>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</si>
  <si>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</si>
  <si>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</si>
  <si>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</si>
  <si>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</si>
  <si>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</si>
  <si>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</si>
  <si>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</si>
  <si>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</si>
  <si>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</si>
  <si>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</si>
  <si>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</si>
  <si>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</si>
  <si>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</si>
  <si>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</si>
  <si>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</si>
  <si>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</si>
  <si>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</si>
  <si>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</si>
  <si>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</si>
  <si>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</si>
  <si>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</si>
  <si>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</si>
  <si>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</si>
  <si>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</si>
  <si>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</si>
  <si>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</si>
  <si>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</si>
  <si>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</si>
  <si>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</si>
  <si>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</si>
  <si>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</si>
  <si>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</si>
  <si>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</si>
  <si>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</si>
  <si>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</si>
  <si>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</si>
  <si>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</si>
  <si>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</si>
  <si>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</si>
  <si>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</si>
  <si>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</si>
  <si>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</si>
  <si>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</si>
  <si>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</si>
  <si>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</si>
  <si>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</si>
  <si>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</si>
  <si>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</si>
  <si>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</si>
  <si>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</si>
  <si>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</si>
  <si>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</si>
  <si>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</si>
  <si>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</si>
  <si>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</si>
  <si>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</si>
  <si>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</si>
  <si>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</si>
  <si>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</si>
  <si>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</si>
  <si>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</si>
  <si>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</si>
  <si>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</si>
  <si>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</si>
  <si>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</si>
  <si>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</si>
  <si>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</si>
  <si>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</si>
  <si>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</si>
  <si>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</si>
  <si>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</si>
  <si>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</si>
  <si>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</si>
  <si>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</si>
  <si>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</si>
  <si>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</si>
  <si>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</si>
  <si>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</si>
  <si>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</si>
  <si>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</si>
  <si>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</si>
  <si>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</si>
  <si>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</si>
  <si>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</si>
  <si>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</si>
  <si>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</si>
  <si>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</si>
  <si>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</si>
  <si>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</si>
  <si>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</si>
  <si>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</si>
  <si>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</si>
  <si>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</si>
  <si>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</si>
  <si>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</si>
  <si>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</si>
  <si>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</si>
  <si>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</si>
  <si>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</si>
  <si>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</si>
  <si>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</si>
  <si>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</si>
  <si>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</si>
  <si>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</si>
  <si>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</si>
  <si>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</si>
  <si>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</si>
  <si>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</si>
  <si>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</si>
  <si>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</si>
  <si>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</si>
  <si>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</si>
  <si>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</si>
  <si>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</si>
  <si>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</si>
  <si>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</si>
  <si>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</si>
  <si>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</si>
  <si>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</si>
  <si>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</si>
  <si>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</si>
  <si>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</si>
  <si>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</si>
  <si>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</si>
  <si>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</si>
  <si>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</si>
  <si>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</si>
  <si>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</si>
  <si>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</si>
  <si>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</si>
  <si>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</si>
  <si>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</si>
  <si>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</si>
  <si>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</si>
  <si>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</si>
  <si>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</si>
  <si>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</si>
  <si>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</si>
  <si>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</si>
  <si>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</si>
  <si>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</si>
  <si>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</si>
  <si>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</si>
  <si>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</si>
  <si>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</si>
  <si>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</si>
  <si>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</si>
  <si>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</si>
  <si>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</si>
  <si>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</si>
  <si>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</si>
  <si>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</si>
  <si>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</si>
  <si>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</si>
  <si>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</si>
  <si>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</si>
  <si>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</si>
  <si>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</si>
  <si>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</si>
  <si>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</si>
  <si>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</si>
  <si>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</si>
  <si>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</si>
  <si>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</si>
  <si>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</si>
  <si>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</si>
  <si>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</si>
  <si>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</si>
  <si>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</si>
  <si>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</si>
  <si>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</si>
  <si>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</si>
  <si>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</si>
  <si>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</si>
  <si>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</si>
  <si>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</si>
  <si>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</si>
  <si>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</si>
  <si>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</si>
  <si>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</si>
  <si>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</si>
  <si>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</si>
  <si>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</si>
  <si>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</si>
  <si>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</si>
  <si>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</si>
  <si>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</si>
  <si>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</si>
  <si>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</si>
  <si>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</si>
  <si>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</si>
  <si>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</si>
  <si>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</si>
  <si>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</si>
  <si>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</si>
  <si>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</si>
  <si>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</si>
  <si>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</si>
  <si>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</si>
  <si>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</si>
  <si>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</si>
  <si>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</si>
  <si>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</si>
  <si>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</si>
  <si>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</si>
  <si>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</si>
  <si>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</si>
  <si>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</si>
  <si>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</si>
  <si>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</si>
  <si>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</si>
  <si>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</si>
  <si>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</si>
  <si>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</si>
  <si>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</si>
  <si>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</si>
  <si>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</si>
  <si>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</si>
  <si>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</si>
  <si>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</si>
  <si>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</si>
  <si>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</si>
  <si>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</si>
  <si>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</si>
  <si>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</si>
  <si>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</si>
  <si>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</si>
  <si>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</si>
  <si>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</si>
  <si>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</si>
  <si>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</si>
  <si>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</si>
  <si>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</si>
  <si>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</si>
  <si>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</si>
  <si>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</si>
  <si>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</si>
  <si>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</si>
  <si>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</si>
  <si>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</si>
  <si>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</si>
  <si>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</si>
  <si>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</si>
  <si>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</si>
  <si>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</si>
  <si>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</si>
  <si>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</si>
  <si>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</si>
  <si>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</si>
  <si>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</si>
  <si>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</si>
  <si>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</si>
  <si>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</si>
  <si>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</si>
  <si>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</si>
  <si>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</si>
  <si>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</si>
  <si>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</si>
  <si>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</si>
  <si>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</si>
  <si>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</si>
  <si>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</si>
  <si>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</si>
  <si>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</si>
  <si>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</si>
  <si>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</si>
  <si>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</si>
  <si>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</si>
  <si>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</si>
  <si>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</si>
  <si>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</si>
  <si>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</si>
  <si>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</si>
  <si>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</si>
  <si>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</si>
  <si>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</si>
  <si>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</si>
  <si>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</si>
  <si>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</si>
  <si>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</si>
  <si>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</si>
  <si>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</si>
  <si>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</si>
  <si>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</si>
  <si>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</si>
  <si>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</si>
  <si>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</si>
  <si>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</si>
  <si>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</si>
  <si>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</si>
  <si>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</si>
  <si>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</si>
  <si>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</si>
  <si>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</si>
  <si>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</si>
  <si>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</si>
  <si>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</si>
  <si>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</si>
  <si>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</si>
  <si>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</si>
  <si>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</si>
  <si>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</si>
  <si>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</si>
  <si>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</si>
  <si>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</si>
  <si>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</si>
  <si>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</si>
  <si>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</si>
  <si>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</si>
  <si>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</si>
  <si>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</si>
  <si>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</si>
  <si>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</si>
  <si>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</si>
  <si>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</si>
  <si>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</si>
  <si>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</si>
  <si>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</si>
  <si>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</si>
  <si>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</si>
  <si>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</si>
  <si>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</si>
  <si>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</si>
  <si>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</si>
  <si>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</si>
  <si>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</si>
  <si>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</si>
  <si>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</si>
  <si>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</si>
  <si>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</si>
  <si>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</si>
  <si>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</si>
  <si>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</si>
  <si>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</si>
  <si>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</si>
  <si>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</si>
  <si>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</si>
  <si>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</si>
  <si>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</si>
  <si>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</si>
  <si>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</si>
  <si>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</si>
  <si>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</si>
  <si>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</si>
  <si>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</si>
  <si>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</si>
  <si>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</si>
  <si>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</si>
  <si>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</si>
  <si>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</si>
  <si>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</si>
  <si>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</si>
  <si>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</si>
  <si>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</si>
  <si>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</si>
  <si>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</si>
  <si>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</si>
  <si>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</si>
  <si>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</si>
  <si>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</si>
  <si>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</si>
  <si>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</si>
  <si>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</si>
  <si>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</si>
  <si>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</si>
  <si>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</si>
  <si>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</si>
  <si>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</si>
  <si>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</si>
  <si>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</si>
  <si>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</si>
  <si>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</si>
  <si>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</si>
  <si>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</si>
  <si>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</si>
  <si>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</si>
  <si>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</si>
  <si>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</si>
  <si>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</si>
  <si>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</si>
  <si>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</si>
  <si>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</si>
  <si>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</si>
  <si>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</si>
  <si>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</si>
  <si>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</si>
  <si>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</si>
  <si>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</si>
  <si>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</si>
  <si>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</si>
  <si>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</si>
  <si>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</si>
  <si>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</si>
  <si>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</si>
  <si>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</si>
  <si>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</si>
  <si>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</si>
  <si>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</si>
  <si>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</si>
  <si>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</si>
  <si>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</si>
  <si>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</si>
  <si>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</si>
  <si>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</si>
  <si>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</si>
  <si>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</si>
  <si>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</si>
  <si>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</si>
  <si>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</si>
  <si>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</si>
  <si>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</si>
  <si>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</si>
  <si>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</si>
  <si>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</si>
  <si>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</si>
  <si>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</si>
  <si>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</si>
  <si>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</si>
  <si>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</si>
  <si>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</si>
  <si>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</si>
  <si>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</si>
  <si>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</si>
  <si>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</si>
  <si>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</si>
  <si>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</si>
  <si>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</si>
  <si>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</si>
  <si>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</si>
  <si>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</si>
  <si>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</si>
  <si>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</si>
  <si>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</si>
  <si>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</si>
  <si>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</si>
  <si>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</si>
  <si>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</si>
  <si>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</si>
  <si>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</si>
  <si>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</si>
  <si>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</si>
  <si>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</si>
  <si>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</si>
  <si>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</si>
  <si>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</si>
  <si>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</si>
  <si>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</si>
  <si>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</si>
  <si>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</si>
  <si>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</si>
  <si>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</si>
  <si>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</si>
  <si>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</si>
  <si>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</si>
  <si>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</si>
  <si>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</si>
  <si>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</si>
  <si>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</si>
  <si>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</si>
  <si>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</si>
  <si>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</si>
  <si>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</si>
  <si>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</si>
  <si>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</si>
  <si>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</si>
  <si>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</si>
  <si>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</si>
  <si>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</si>
  <si>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</si>
  <si>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</si>
  <si>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</si>
  <si>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</si>
  <si>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</si>
  <si>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</si>
  <si>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</si>
  <si>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</si>
  <si>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</si>
  <si>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</si>
  <si>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</si>
  <si>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</si>
  <si>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</si>
  <si>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</si>
  <si>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</si>
  <si>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</si>
  <si>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</si>
  <si>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</si>
  <si>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</si>
  <si>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</si>
  <si>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</si>
  <si>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</si>
  <si>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</si>
  <si>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</si>
  <si>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</si>
  <si>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</si>
  <si>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</si>
  <si>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</si>
  <si>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</si>
  <si>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</si>
  <si>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</si>
  <si>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</si>
  <si>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</si>
  <si>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</si>
  <si>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</si>
  <si>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</si>
  <si>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</si>
  <si>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</si>
  <si>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</si>
  <si>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</si>
  <si>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</si>
  <si>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</si>
  <si>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</si>
  <si>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</si>
  <si>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</si>
  <si>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</si>
  <si>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</si>
  <si>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</si>
  <si>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</si>
  <si>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</si>
  <si>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</si>
  <si>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</si>
  <si>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</si>
  <si>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</si>
  <si>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</si>
  <si>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</si>
  <si>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</si>
  <si>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</si>
  <si>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</si>
  <si>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</si>
  <si>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</si>
  <si>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</si>
  <si>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</si>
  <si>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</si>
  <si>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</si>
  <si>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</si>
  <si>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</si>
  <si>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</si>
  <si>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</si>
  <si>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</si>
  <si>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</si>
  <si>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</si>
  <si>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</si>
  <si>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</si>
  <si>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</si>
  <si>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</si>
  <si>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</si>
  <si>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</si>
  <si>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</si>
  <si>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</si>
  <si>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</si>
  <si>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</si>
  <si>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</si>
  <si>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</si>
  <si>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</si>
  <si>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</si>
  <si>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</si>
  <si>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</si>
  <si>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</si>
  <si>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</si>
  <si>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</si>
  <si>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</si>
  <si>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</si>
  <si>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</si>
  <si>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</si>
  <si>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</si>
  <si>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</si>
  <si>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</si>
  <si>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</si>
  <si>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</si>
  <si>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</si>
  <si>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</si>
  <si>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</si>
  <si>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</si>
  <si>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</si>
  <si>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</si>
  <si>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</si>
  <si>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</si>
  <si>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</si>
  <si>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</si>
  <si>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</si>
  <si>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</si>
  <si>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</si>
  <si>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</si>
  <si>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</si>
  <si>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</si>
  <si>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</si>
  <si>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</si>
  <si>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</si>
  <si>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</si>
  <si>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</si>
  <si>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</si>
  <si>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</si>
  <si>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</si>
  <si>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</si>
  <si>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</si>
  <si>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</si>
  <si>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</si>
  <si>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</si>
  <si>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</si>
  <si>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</si>
  <si>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</si>
  <si>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</si>
  <si>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</si>
  <si>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</si>
  <si>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</si>
  <si>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</si>
  <si>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</si>
  <si>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</si>
  <si>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</si>
  <si>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</si>
  <si>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</si>
  <si>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</si>
  <si>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</si>
  <si>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</si>
  <si>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</si>
  <si>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</si>
  <si>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</si>
  <si>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</si>
  <si>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</si>
  <si>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</si>
  <si>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</si>
  <si>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</si>
  <si>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</si>
  <si>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</si>
  <si>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</si>
  <si>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</si>
  <si>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</si>
  <si>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</si>
  <si>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</si>
  <si>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</si>
  <si>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</si>
  <si>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</si>
  <si>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</si>
  <si>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</si>
  <si>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</si>
  <si>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</si>
  <si>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</si>
  <si>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</si>
  <si>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</si>
  <si>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</si>
  <si>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</si>
  <si>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</si>
  <si>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</si>
  <si>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</si>
  <si>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</si>
  <si>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</si>
  <si>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</si>
  <si>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</si>
  <si>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</si>
  <si>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</si>
  <si>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</si>
  <si>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</si>
  <si>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</si>
  <si>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</si>
  <si>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</si>
  <si>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</si>
  <si>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</si>
  <si>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</si>
  <si>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</si>
  <si>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</si>
  <si>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</si>
  <si>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</si>
  <si>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</si>
  <si>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</si>
  <si>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</si>
  <si>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</si>
  <si>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</si>
  <si>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</si>
  <si>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</si>
  <si>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</si>
  <si>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</si>
  <si>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</si>
  <si>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</si>
  <si>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</si>
  <si>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</si>
  <si>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</si>
  <si>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</si>
  <si>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</si>
  <si>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</si>
  <si>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</si>
  <si>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</si>
  <si>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</si>
  <si>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</si>
  <si>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</si>
  <si>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</si>
  <si>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</si>
  <si>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</si>
  <si>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</si>
  <si>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</si>
  <si>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</si>
  <si>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</si>
  <si>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</si>
  <si>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</si>
  <si>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</si>
  <si>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</si>
  <si>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</si>
  <si>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</si>
  <si>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</si>
  <si>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</si>
  <si>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</si>
  <si>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</si>
  <si>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</si>
  <si>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</si>
  <si>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</si>
  <si>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</si>
  <si>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</si>
  <si>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</si>
  <si>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</si>
  <si>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</si>
  <si>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</si>
  <si>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</si>
  <si>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</si>
  <si>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</si>
  <si>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</si>
  <si>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</si>
  <si>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</si>
  <si>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</si>
  <si>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</si>
  <si>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</si>
  <si>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</si>
  <si>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</si>
  <si>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</si>
  <si>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</si>
  <si>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</si>
  <si>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</si>
  <si>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</si>
  <si>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</si>
  <si>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</si>
  <si>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</si>
  <si>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</si>
  <si>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</si>
  <si>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</si>
  <si>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</si>
  <si>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</si>
  <si>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</si>
  <si>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</si>
  <si>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</si>
  <si>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</si>
  <si>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</si>
  <si>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</si>
  <si>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</si>
  <si>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</si>
  <si>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</si>
  <si>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</si>
  <si>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</si>
  <si>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</si>
  <si>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</si>
  <si>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</si>
  <si>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</si>
  <si>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</si>
  <si>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</si>
  <si>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</si>
  <si>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</si>
  <si>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</si>
  <si>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</si>
  <si>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</si>
  <si>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</si>
  <si>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</si>
  <si>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</si>
  <si>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</si>
  <si>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</si>
  <si>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</si>
  <si>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</si>
  <si>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</si>
  <si>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</si>
  <si>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</si>
  <si>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</si>
  <si>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</si>
  <si>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</si>
  <si>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</si>
  <si>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</si>
  <si>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</si>
  <si>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</si>
  <si>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</si>
  <si>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</si>
  <si>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</si>
  <si>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</si>
  <si>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</si>
  <si>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</si>
  <si>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</si>
  <si>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</si>
  <si>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</si>
  <si>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</si>
  <si>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</si>
  <si>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</si>
  <si>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</si>
  <si>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</si>
  <si>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</si>
  <si>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</si>
  <si>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</si>
  <si>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</si>
  <si>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</si>
  <si>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</si>
  <si>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</si>
  <si>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</si>
  <si>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</si>
  <si>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</si>
  <si>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</si>
  <si>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</si>
  <si>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</si>
  <si>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</si>
  <si>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</si>
  <si>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</si>
  <si>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</si>
  <si>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</si>
  <si>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</si>
  <si>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</si>
  <si>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</si>
  <si>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</si>
  <si>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</si>
  <si>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</si>
  <si>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</si>
  <si>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</si>
  <si>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</si>
  <si>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</si>
  <si>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</si>
  <si>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</si>
  <si>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</si>
  <si>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</si>
  <si>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</si>
  <si>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</si>
  <si>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</si>
  <si>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</si>
  <si>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</si>
  <si>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</si>
  <si>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</si>
  <si>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</si>
  <si>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</si>
  <si>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</si>
  <si>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</si>
  <si>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</si>
  <si>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</si>
  <si>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</si>
  <si>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</si>
  <si>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</si>
  <si>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</si>
  <si>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</si>
  <si>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</si>
  <si>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</si>
  <si>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</si>
  <si>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</si>
  <si>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</si>
  <si>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</si>
  <si>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</si>
  <si>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</si>
  <si>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</si>
  <si>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</si>
  <si>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</si>
  <si>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</si>
  <si>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</si>
  <si>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</si>
  <si>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</si>
  <si>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</si>
  <si>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</si>
  <si>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</si>
  <si>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</si>
  <si>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</si>
  <si>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</si>
  <si>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</si>
  <si>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</si>
  <si>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</si>
  <si>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</si>
  <si>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</si>
  <si>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</si>
  <si>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</si>
  <si>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</si>
  <si>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</si>
  <si>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</si>
  <si>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</si>
  <si>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</si>
  <si>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</si>
  <si>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</si>
  <si>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</si>
  <si>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</si>
  <si>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</si>
  <si>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</si>
  <si>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</si>
  <si>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</si>
  <si>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</si>
  <si>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</si>
  <si>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</si>
  <si>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</si>
  <si>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</si>
  <si>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</si>
  <si>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</si>
  <si>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</si>
  <si>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</si>
  <si>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</si>
  <si>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</si>
  <si>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</si>
  <si>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</si>
  <si>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</si>
  <si>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</si>
  <si>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</si>
  <si>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</si>
  <si>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</si>
  <si>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</si>
  <si>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</si>
  <si>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</si>
  <si>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</si>
  <si>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</si>
  <si>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</si>
  <si>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</si>
  <si>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</si>
  <si>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</si>
  <si>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</si>
  <si>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</si>
  <si>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</si>
  <si>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</si>
  <si>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</si>
  <si>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</si>
  <si>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</si>
  <si>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</si>
  <si>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</si>
  <si>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</si>
  <si>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</si>
  <si>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</si>
  <si>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</si>
  <si>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</si>
  <si>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</si>
  <si>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</si>
  <si>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</si>
  <si>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</si>
  <si>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</si>
  <si>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</si>
  <si>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</si>
  <si>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</si>
  <si>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</si>
  <si>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</si>
  <si>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</si>
  <si>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</si>
  <si>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</si>
  <si>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</si>
  <si>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</si>
  <si>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</si>
  <si>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</si>
  <si>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</si>
  <si>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</si>
  <si>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</si>
  <si>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</si>
  <si>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</si>
  <si>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</si>
  <si>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</si>
  <si>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</si>
  <si>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</si>
  <si>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</si>
  <si>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</si>
  <si>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</si>
  <si>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</si>
  <si>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</si>
  <si>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</si>
  <si>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</si>
  <si>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</si>
  <si>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</si>
  <si>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</si>
  <si>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</si>
  <si>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</si>
  <si>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</si>
  <si>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</si>
  <si>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</si>
  <si>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</si>
  <si>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</si>
  <si>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</si>
  <si>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</si>
  <si>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</si>
  <si>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</si>
  <si>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</si>
  <si>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</si>
  <si>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</si>
  <si>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</si>
  <si>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</si>
  <si>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</si>
  <si>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</si>
  <si>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</si>
  <si>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</si>
  <si>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</si>
  <si>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</si>
  <si>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</si>
  <si>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</si>
  <si>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</si>
  <si>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</si>
  <si>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</si>
  <si>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</si>
  <si>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</si>
  <si>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</si>
  <si>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</si>
  <si>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</si>
  <si>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</si>
  <si>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</si>
  <si>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</si>
  <si>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</si>
  <si>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</si>
  <si>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</si>
  <si>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</si>
  <si>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</si>
  <si>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</si>
  <si>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</si>
  <si>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</si>
  <si>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</si>
  <si>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</si>
  <si>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</si>
  <si>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</si>
  <si>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</si>
  <si>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</si>
  <si>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</si>
  <si>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</si>
  <si>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</si>
  <si>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</si>
  <si>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</si>
  <si>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</si>
  <si>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</si>
  <si>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</si>
  <si>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</si>
  <si>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</si>
  <si>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</si>
  <si>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</si>
  <si>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</si>
  <si>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</si>
  <si>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</si>
  <si>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</si>
  <si>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</si>
  <si>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</si>
  <si>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</si>
  <si>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</si>
  <si>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</si>
  <si>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</si>
  <si>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</si>
  <si>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</si>
  <si>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</si>
  <si>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</si>
  <si>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</si>
  <si>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</si>
  <si>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</si>
  <si>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</si>
  <si>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</si>
  <si>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</si>
  <si>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</si>
  <si>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</si>
  <si>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</si>
  <si>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</si>
  <si>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</si>
  <si>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</si>
  <si>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</si>
  <si>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</si>
  <si>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</si>
  <si>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</si>
  <si>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</si>
  <si>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</si>
  <si>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</si>
  <si>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</si>
  <si>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</si>
  <si>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</si>
  <si>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</si>
  <si>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</si>
  <si>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</si>
  <si>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</si>
  <si>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</si>
  <si>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</si>
  <si>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</si>
  <si>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</si>
  <si>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</si>
  <si>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</si>
  <si>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</si>
  <si>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</si>
  <si>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</si>
  <si>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</si>
  <si>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</si>
  <si>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</si>
  <si>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</si>
  <si>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</si>
  <si>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</si>
  <si>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</si>
  <si>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</si>
  <si>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</si>
  <si>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</si>
  <si>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</si>
  <si>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</si>
  <si>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</si>
  <si>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</si>
  <si>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</si>
  <si>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</si>
  <si>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</si>
  <si>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</si>
  <si>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</si>
  <si>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</si>
  <si>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</si>
  <si>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</si>
  <si>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</si>
  <si>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</si>
  <si>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</si>
  <si>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</si>
  <si>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</si>
  <si>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</si>
  <si>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</si>
  <si>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</si>
  <si>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</si>
  <si>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</si>
  <si>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</si>
  <si>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</si>
  <si>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</si>
  <si>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</si>
  <si>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</si>
  <si>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</si>
  <si>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</si>
  <si>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</si>
  <si>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</si>
  <si>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</si>
  <si>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</si>
  <si>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</si>
  <si>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</si>
  <si>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</si>
  <si>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</si>
  <si>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</si>
  <si>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</si>
  <si>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</si>
  <si>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</si>
  <si>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</si>
  <si>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</si>
  <si>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</si>
  <si>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</si>
  <si>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</si>
  <si>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</si>
  <si>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</si>
  <si>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</si>
  <si>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</si>
  <si>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</si>
  <si>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</si>
  <si>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</si>
  <si>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</si>
  <si>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</si>
  <si>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</si>
  <si>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</si>
  <si>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</si>
  <si>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</si>
  <si>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</si>
  <si>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</si>
  <si>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</si>
  <si>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</si>
  <si>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</si>
  <si>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</si>
  <si>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</si>
  <si>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</si>
  <si>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</si>
  <si>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</si>
  <si>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</si>
  <si>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</si>
  <si>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</si>
  <si>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</si>
  <si>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</si>
  <si>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</si>
  <si>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</si>
  <si>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</si>
  <si>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</si>
  <si>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</si>
  <si>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</si>
  <si>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</si>
  <si>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</si>
  <si>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</si>
  <si>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</si>
  <si>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</si>
  <si>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</si>
  <si>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</si>
  <si>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</si>
  <si>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</si>
  <si>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</si>
  <si>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</si>
  <si>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</si>
  <si>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</si>
  <si>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</si>
  <si>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</si>
  <si>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</si>
  <si>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</si>
  <si>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</si>
  <si>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</si>
  <si>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</si>
  <si>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</si>
  <si>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</si>
  <si>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</si>
  <si>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</si>
  <si>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</si>
  <si>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</si>
  <si>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</si>
  <si>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</si>
  <si>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</si>
  <si>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</si>
  <si>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</si>
  <si>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</si>
  <si>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</si>
  <si>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</si>
  <si>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</si>
  <si>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</si>
  <si>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</si>
  <si>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</si>
  <si>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</si>
  <si>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</si>
  <si>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</si>
  <si>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</si>
  <si>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</si>
  <si>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</si>
  <si>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</si>
  <si>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</si>
  <si>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</si>
  <si>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</si>
  <si>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</si>
  <si>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</si>
  <si>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</si>
  <si>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</si>
  <si>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</si>
  <si>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</si>
  <si>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</si>
  <si>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</si>
  <si>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</si>
  <si>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</si>
  <si>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</si>
  <si>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</si>
  <si>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</si>
  <si>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</si>
  <si>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</si>
  <si>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</si>
  <si>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</si>
  <si>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</si>
  <si>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</si>
  <si>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</si>
  <si>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</si>
  <si>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</si>
  <si>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</si>
  <si>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</si>
  <si>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</si>
  <si>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</si>
  <si>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</si>
  <si>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</si>
  <si>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</si>
  <si>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</si>
  <si>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</si>
  <si>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</si>
  <si>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</si>
  <si>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</si>
  <si>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</si>
  <si>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</si>
  <si>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</si>
  <si>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</si>
  <si>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</si>
  <si>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</si>
  <si>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</si>
  <si>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</si>
  <si>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</si>
  <si>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</si>
  <si>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</si>
  <si>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</si>
  <si>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</si>
  <si>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</si>
  <si>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</si>
  <si>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</si>
  <si>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</si>
  <si>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</si>
  <si>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</si>
  <si>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</si>
  <si>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</si>
  <si>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</si>
  <si>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</si>
  <si>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</si>
  <si>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</si>
  <si>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</si>
  <si>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</si>
  <si>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</si>
  <si>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</si>
  <si>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</si>
  <si>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</si>
  <si>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</si>
  <si>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</si>
  <si>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</si>
  <si>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</si>
  <si>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</si>
  <si>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</si>
  <si>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</si>
  <si>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</si>
  <si>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</si>
  <si>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</si>
  <si>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</si>
  <si>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</si>
  <si>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</si>
  <si>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</si>
  <si>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</si>
  <si>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</si>
  <si>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</si>
  <si>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</si>
  <si>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</si>
  <si>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</si>
  <si>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</si>
  <si>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</si>
  <si>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</si>
  <si>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</si>
  <si>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</si>
  <si>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</si>
  <si>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</si>
  <si>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</si>
  <si>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</si>
  <si>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</si>
  <si>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</si>
  <si>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</si>
  <si>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</si>
  <si>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</si>
  <si>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</si>
  <si>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</si>
  <si>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</si>
  <si>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</si>
  <si>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</si>
  <si>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</si>
  <si>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</si>
  <si>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</si>
  <si>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</si>
  <si>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</si>
  <si>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</si>
  <si>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</si>
  <si>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</si>
  <si>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</si>
  <si>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</si>
  <si>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</si>
  <si>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</si>
  <si>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</si>
  <si>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</si>
  <si>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</si>
  <si>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</si>
  <si>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</si>
  <si>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</si>
  <si>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</si>
  <si>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</si>
  <si>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</si>
  <si>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</si>
  <si>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</si>
  <si>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</si>
  <si>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</si>
  <si>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</si>
  <si>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</si>
  <si>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</si>
  <si>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</si>
  <si>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</si>
  <si>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</si>
  <si>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</si>
  <si>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</si>
  <si>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</si>
  <si>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</si>
  <si>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</si>
  <si>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</si>
  <si>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</si>
  <si>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</si>
  <si>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</si>
  <si>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</si>
  <si>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</si>
  <si>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</si>
  <si>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</si>
  <si>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</si>
  <si>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</si>
  <si>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</si>
  <si>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</si>
  <si>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</si>
  <si>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</si>
  <si>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</si>
  <si>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</si>
  <si>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</si>
  <si>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</si>
  <si>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</si>
  <si>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</si>
  <si>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</si>
  <si>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</si>
  <si>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</si>
  <si>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</si>
  <si>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</si>
  <si>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</si>
  <si>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</si>
  <si>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</si>
  <si>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</si>
  <si>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</si>
  <si>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</si>
  <si>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</si>
  <si>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</si>
  <si>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</si>
  <si>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</si>
  <si>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</si>
  <si>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</si>
  <si>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</si>
  <si>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</si>
  <si>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</si>
  <si>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</si>
  <si>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</si>
  <si>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</si>
  <si>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</si>
  <si>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</si>
  <si>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</si>
  <si>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</si>
  <si>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</si>
  <si>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</si>
  <si>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</si>
  <si>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</si>
  <si>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</si>
  <si>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</si>
  <si>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</si>
  <si>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</si>
  <si>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</si>
  <si>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</si>
  <si>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</si>
  <si>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</si>
  <si>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</si>
  <si>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</si>
  <si>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</si>
  <si>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</si>
  <si>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</si>
  <si>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</si>
  <si>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</si>
  <si>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</si>
  <si>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</si>
  <si>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</si>
  <si>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</si>
  <si>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</si>
  <si>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</si>
  <si>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</si>
  <si>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</si>
  <si>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</si>
  <si>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</si>
  <si>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</si>
  <si>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</si>
  <si>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</si>
  <si>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</si>
  <si>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</si>
  <si>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</si>
  <si>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</si>
  <si>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</si>
  <si>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</si>
  <si>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</si>
  <si>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</si>
  <si>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</si>
  <si>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</si>
  <si>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</si>
  <si>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</si>
  <si>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</si>
  <si>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</si>
  <si>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</si>
  <si>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</si>
  <si>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</si>
  <si>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</si>
  <si>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</si>
  <si>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</si>
  <si>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</si>
  <si>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</si>
  <si>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</si>
  <si>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</si>
  <si>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</si>
  <si>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</si>
  <si>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</si>
  <si>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</si>
  <si>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</si>
  <si>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</si>
  <si>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</si>
  <si>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</si>
  <si>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</si>
  <si>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</si>
  <si>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</si>
  <si>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</si>
  <si>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</si>
  <si>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</si>
  <si>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</si>
  <si>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</si>
  <si>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</si>
  <si>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</si>
  <si>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</si>
  <si>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</si>
  <si>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</si>
  <si>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</si>
  <si>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</si>
  <si>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</si>
  <si>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</si>
  <si>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</si>
  <si>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</si>
  <si>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</si>
  <si>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</si>
  <si>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</si>
  <si>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</si>
  <si>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</si>
  <si>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</si>
  <si>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</si>
  <si>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</si>
  <si>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</si>
  <si>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</si>
  <si>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</si>
  <si>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</si>
  <si>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</si>
  <si>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</si>
  <si>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</si>
  <si>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</si>
  <si>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</si>
  <si>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</si>
  <si>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</si>
  <si>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</si>
  <si>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</si>
  <si>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</si>
  <si>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</si>
  <si>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</si>
  <si>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</si>
  <si>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</si>
  <si>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</si>
  <si>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</si>
  <si>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</si>
  <si>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</si>
  <si>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</si>
  <si>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</si>
  <si>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</si>
  <si>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</si>
  <si>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</si>
  <si>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</si>
  <si>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</si>
  <si>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</si>
  <si>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</si>
  <si>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</si>
  <si>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</si>
  <si>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</si>
  <si>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</si>
  <si>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</si>
  <si>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</si>
  <si>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</si>
  <si>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</si>
  <si>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</si>
  <si>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</si>
  <si>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</si>
  <si>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</si>
  <si>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</si>
  <si>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</si>
  <si>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</si>
  <si>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</si>
  <si>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</si>
  <si>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</si>
  <si>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</si>
  <si>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</si>
  <si>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</si>
  <si>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</si>
  <si>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</si>
  <si>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</si>
  <si>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</si>
  <si>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</si>
  <si>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</si>
  <si>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</si>
  <si>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</si>
  <si>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</si>
  <si>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</si>
  <si>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</si>
  <si>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</si>
  <si>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</si>
  <si>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</si>
  <si>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</si>
  <si>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</si>
  <si>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</si>
  <si>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</si>
  <si>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</si>
  <si>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</si>
  <si>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</si>
  <si>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</si>
  <si>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</si>
  <si>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</si>
  <si>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</si>
  <si>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</si>
  <si>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</si>
  <si>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</si>
  <si>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</si>
  <si>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</si>
  <si>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</si>
  <si>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</si>
  <si>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</si>
  <si>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</si>
  <si>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</si>
  <si>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</si>
  <si>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</si>
  <si>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</si>
  <si>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</si>
  <si>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</si>
  <si>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</si>
  <si>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</si>
  <si>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</si>
  <si>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</si>
  <si>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</si>
  <si>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</si>
  <si>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</si>
  <si>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</si>
  <si>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</si>
  <si>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</si>
  <si>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</si>
  <si>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</si>
  <si>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</si>
  <si>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</si>
  <si>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</si>
  <si>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</si>
  <si>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</si>
  <si>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</si>
  <si>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</si>
  <si>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</si>
  <si>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</si>
  <si>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</si>
  <si>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</si>
  <si>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</si>
  <si>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</si>
  <si>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</si>
  <si>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</si>
  <si>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</si>
  <si>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</si>
  <si>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</si>
  <si>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</si>
  <si>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</si>
  <si>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</si>
  <si>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</si>
  <si>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</si>
  <si>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</si>
  <si>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</si>
  <si>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</si>
  <si>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</si>
  <si>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</si>
  <si>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</si>
  <si>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</si>
  <si>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</si>
  <si>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</si>
  <si>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</si>
  <si>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</si>
  <si>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</si>
  <si>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</si>
  <si>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</si>
  <si>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</si>
  <si>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</si>
  <si>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</si>
  <si>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</si>
  <si>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</si>
  <si>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</si>
  <si>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</si>
  <si>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</si>
  <si>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</si>
  <si>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</si>
  <si>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</si>
  <si>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</si>
  <si>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</si>
  <si>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</si>
  <si>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</si>
  <si>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</si>
  <si>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</si>
  <si>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</si>
  <si>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</si>
  <si>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</si>
  <si>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</si>
  <si>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</si>
  <si>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</si>
  <si>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</si>
  <si>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</si>
  <si>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</si>
  <si>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</si>
  <si>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</si>
  <si>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</si>
  <si>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</si>
  <si>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</si>
  <si>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</si>
  <si>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</si>
  <si>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</si>
  <si>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</si>
  <si>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</si>
  <si>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</si>
  <si>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</si>
  <si>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</si>
  <si>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</si>
  <si>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</si>
  <si>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</si>
  <si>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</si>
  <si>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</si>
  <si>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</si>
  <si>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</si>
  <si>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</si>
  <si>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</si>
  <si>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</si>
  <si>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</si>
  <si>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</si>
  <si>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</si>
  <si>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</si>
  <si>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</si>
  <si>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</si>
  <si>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</si>
  <si>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</si>
  <si>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</si>
  <si>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</si>
  <si>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</si>
  <si>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</si>
  <si>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</si>
  <si>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</si>
  <si>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</si>
  <si>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</si>
  <si>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</si>
  <si>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</si>
  <si>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</si>
  <si>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</si>
  <si>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</si>
  <si>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</si>
  <si>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</si>
  <si>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</si>
  <si>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</si>
  <si>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</si>
  <si>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</si>
  <si>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</si>
  <si>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</si>
  <si>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</si>
  <si>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</si>
  <si>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</si>
  <si>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</si>
  <si>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</si>
  <si>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</si>
  <si>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</si>
  <si>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</si>
  <si>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</si>
  <si>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</si>
  <si>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</si>
  <si>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</si>
  <si>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</si>
  <si>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</si>
  <si>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</si>
  <si>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</si>
  <si>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</si>
  <si>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</si>
  <si>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</si>
  <si>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</si>
  <si>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</si>
  <si>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</si>
  <si>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</si>
  <si>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</si>
  <si>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</si>
  <si>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</si>
  <si>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</si>
  <si>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</si>
  <si>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</si>
  <si>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</si>
  <si>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</si>
  <si>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</si>
  <si>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</si>
  <si>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</si>
  <si>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</si>
  <si>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</si>
  <si>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</si>
  <si>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</si>
  <si>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</si>
  <si>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</si>
  <si>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</si>
  <si>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</si>
  <si>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</si>
  <si>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</si>
  <si>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</si>
  <si>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</si>
  <si>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</si>
  <si>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</si>
  <si>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</si>
  <si>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</si>
  <si>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</si>
  <si>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</si>
  <si>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</si>
  <si>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</si>
  <si>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</si>
  <si>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</si>
  <si>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</si>
  <si>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</si>
  <si>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</si>
  <si>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</si>
  <si>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</si>
  <si>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</si>
  <si>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</si>
  <si>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</si>
  <si>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</si>
  <si>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</si>
  <si>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</si>
  <si>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</si>
  <si>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</si>
  <si>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</si>
  <si>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</si>
  <si>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</si>
  <si>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</si>
  <si>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</si>
  <si>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</si>
  <si>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</si>
  <si>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</si>
  <si>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</si>
  <si>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</si>
  <si>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</si>
  <si>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</si>
  <si>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</si>
  <si>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</si>
  <si>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</si>
  <si>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</si>
  <si>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</si>
  <si>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</si>
  <si>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</si>
  <si>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</si>
  <si>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</si>
  <si>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</si>
  <si>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</si>
  <si>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</si>
  <si>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</si>
  <si>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</si>
  <si>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</si>
  <si>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</si>
  <si>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</si>
  <si>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</si>
  <si>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</si>
  <si>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</si>
  <si>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</si>
  <si>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</si>
  <si>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</si>
  <si>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</si>
  <si>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</si>
  <si>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</si>
  <si>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</si>
  <si>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</si>
  <si>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</si>
  <si>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</si>
  <si>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</si>
  <si>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</si>
  <si>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</si>
  <si>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</si>
  <si>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</si>
  <si>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</si>
  <si>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</si>
  <si>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</si>
  <si>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</si>
  <si>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</si>
  <si>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</si>
  <si>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</si>
  <si>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</si>
  <si>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</si>
  <si>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</si>
  <si>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</si>
  <si>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</si>
  <si>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</si>
  <si>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</si>
  <si>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</si>
  <si>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</si>
  <si>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</si>
  <si>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</si>
  <si>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</si>
  <si>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</si>
  <si>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</si>
  <si>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</si>
  <si>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</si>
  <si>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</si>
  <si>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</si>
  <si>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</si>
  <si>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</si>
  <si>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</si>
  <si>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</si>
  <si>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</si>
  <si>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</si>
  <si>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</si>
  <si>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</si>
  <si>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</si>
  <si>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</si>
  <si>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</si>
  <si>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</si>
  <si>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</si>
  <si>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</si>
  <si>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</si>
  <si>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</si>
  <si>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</si>
  <si>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</si>
  <si>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</si>
  <si>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</si>
  <si>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</si>
  <si>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</si>
  <si>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</si>
  <si>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</si>
  <si>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</si>
  <si>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</si>
  <si>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</si>
  <si>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</si>
  <si>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</si>
  <si>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</si>
  <si>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</si>
  <si>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</si>
  <si>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</si>
  <si>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</si>
  <si>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</si>
  <si>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</si>
  <si>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</si>
  <si>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</si>
  <si>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</si>
  <si>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</si>
  <si>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</si>
  <si>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</si>
  <si>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</si>
  <si>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</si>
  <si>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</si>
  <si>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</si>
  <si>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</si>
  <si>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</si>
  <si>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</si>
  <si>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</si>
  <si>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</si>
  <si>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</si>
  <si>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</si>
  <si>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</si>
  <si>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</si>
  <si>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</si>
  <si>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</si>
  <si>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</si>
  <si>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</si>
  <si>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</si>
  <si>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</si>
  <si>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</si>
  <si>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</si>
  <si>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</si>
  <si>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</si>
  <si>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</si>
  <si>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</si>
  <si>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</si>
  <si>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</si>
  <si>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</si>
  <si>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</si>
  <si>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</si>
  <si>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</si>
  <si>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</si>
  <si>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</si>
  <si>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</si>
  <si>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</si>
  <si>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</si>
  <si>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</si>
  <si>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</si>
  <si>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</si>
  <si>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</si>
  <si>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</si>
  <si>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</si>
  <si>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</si>
  <si>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</si>
  <si>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</si>
  <si>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</si>
  <si>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</si>
  <si>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</si>
  <si>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</si>
  <si>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</si>
  <si>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</si>
  <si>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</si>
  <si>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</si>
  <si>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</si>
  <si>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</si>
  <si>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</si>
  <si>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</si>
  <si>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</si>
  <si>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</si>
  <si>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</si>
  <si>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</si>
  <si>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</si>
  <si>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</si>
  <si>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</si>
  <si>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</si>
  <si>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</si>
  <si>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</si>
  <si>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</si>
  <si>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</si>
  <si>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</si>
  <si>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</si>
  <si>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</si>
  <si>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</si>
  <si>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</si>
  <si>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</si>
  <si>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</si>
  <si>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</si>
  <si>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</si>
  <si>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</si>
  <si>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</si>
  <si>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</si>
  <si>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</si>
  <si>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</si>
  <si>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</si>
  <si>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</si>
  <si>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</si>
  <si>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</si>
  <si>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</si>
  <si>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</si>
  <si>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</si>
  <si>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</si>
  <si>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</si>
  <si>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</si>
  <si>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</si>
  <si>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</si>
  <si>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</si>
  <si>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</si>
  <si>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</si>
  <si>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</si>
  <si>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</si>
  <si>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</si>
  <si>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</si>
  <si>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</si>
  <si>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</si>
  <si>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</si>
  <si>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</si>
  <si>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</si>
  <si>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</si>
  <si>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</si>
  <si>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</si>
  <si>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</si>
  <si>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</si>
  <si>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</si>
  <si>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</si>
  <si>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</si>
  <si>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</si>
  <si>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</si>
  <si>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</si>
  <si>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</si>
  <si>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</si>
  <si>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</si>
  <si>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</si>
  <si>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</si>
  <si>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</si>
  <si>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</si>
  <si>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</si>
  <si>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</si>
  <si>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</si>
  <si>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</si>
  <si>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</si>
  <si>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</si>
  <si>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</si>
  <si>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</si>
  <si>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</si>
  <si>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</si>
  <si>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</si>
  <si>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</si>
  <si>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</si>
  <si>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</si>
  <si>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</si>
  <si>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</si>
  <si>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</si>
  <si>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</si>
  <si>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</si>
  <si>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</si>
  <si>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</si>
  <si>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</si>
  <si>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</si>
  <si>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</si>
  <si>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</si>
  <si>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</si>
  <si>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</si>
  <si>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</si>
  <si>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</si>
  <si>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</si>
  <si>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</si>
  <si>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</si>
  <si>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</si>
  <si>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</si>
  <si>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</si>
  <si>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</si>
  <si>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</si>
  <si>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</si>
  <si>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</si>
  <si>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</si>
  <si>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</si>
  <si>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</si>
  <si>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</si>
  <si>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</si>
  <si>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</si>
  <si>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</si>
  <si>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</si>
  <si>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</si>
  <si>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</si>
  <si>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</si>
  <si>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</si>
  <si>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</si>
  <si>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</si>
  <si>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</si>
  <si>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</si>
  <si>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</si>
  <si>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</si>
  <si>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</si>
  <si>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</si>
  <si>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</si>
  <si>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</si>
  <si>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</si>
  <si>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</si>
  <si>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</si>
  <si>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</si>
  <si>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</si>
  <si>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</si>
  <si>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</si>
  <si>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</si>
  <si>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</si>
  <si>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</si>
  <si>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</si>
  <si>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</si>
  <si>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</si>
  <si>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</si>
  <si>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</si>
  <si>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</si>
  <si>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</si>
  <si>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</si>
  <si>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</si>
  <si>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</si>
  <si>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</si>
  <si>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</si>
  <si>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</si>
  <si>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</si>
  <si>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</si>
  <si>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</si>
  <si>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</si>
  <si>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</si>
  <si>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</si>
  <si>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</si>
  <si>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</si>
  <si>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</si>
  <si>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</si>
  <si>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</si>
  <si>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</si>
  <si>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</si>
  <si>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</si>
  <si>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</si>
  <si>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</si>
  <si>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</si>
  <si>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</si>
  <si>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</si>
  <si>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</si>
  <si>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</si>
  <si>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</si>
  <si>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</si>
  <si>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</si>
  <si>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</si>
  <si>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</si>
  <si>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</si>
  <si>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</si>
  <si>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</si>
  <si>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</si>
  <si>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</si>
  <si>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</si>
  <si>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</si>
  <si>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</si>
  <si>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</si>
  <si>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</si>
  <si>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</si>
  <si>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</si>
  <si>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</si>
  <si>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</si>
  <si>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</si>
  <si>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</si>
  <si>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</si>
  <si>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</si>
  <si>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</si>
  <si>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</si>
  <si>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</si>
  <si>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</si>
  <si>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</si>
  <si>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</si>
  <si>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</si>
  <si>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</si>
  <si>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</si>
  <si>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</si>
  <si>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</si>
  <si>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</si>
  <si>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</si>
  <si>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</si>
  <si>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</si>
  <si>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</si>
  <si>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</si>
  <si>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</si>
  <si>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</si>
  <si>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</si>
  <si>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</si>
  <si>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</si>
  <si>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</si>
  <si>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</si>
  <si>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</si>
  <si>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</si>
  <si>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</si>
  <si>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</si>
  <si>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</si>
  <si>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</si>
  <si>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</si>
  <si>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</si>
  <si>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</si>
  <si>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</si>
  <si>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</si>
  <si>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</si>
  <si>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</si>
  <si>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</si>
  <si>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</si>
  <si>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</si>
  <si>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</si>
  <si>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</si>
  <si>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</si>
  <si>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</si>
  <si>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</si>
  <si>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</si>
  <si>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</si>
  <si>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</si>
  <si>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</si>
  <si>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</si>
  <si>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</si>
  <si>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</si>
  <si>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</si>
  <si>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</si>
  <si>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</si>
  <si>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</si>
  <si>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</si>
  <si>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</si>
  <si>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</si>
  <si>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</si>
  <si>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</si>
  <si>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</si>
  <si>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</si>
  <si>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</si>
  <si>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</si>
  <si>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</si>
  <si>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</si>
  <si>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</si>
  <si>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</si>
  <si>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</si>
  <si>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</si>
  <si>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</si>
  <si>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</si>
  <si>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</si>
  <si>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</si>
  <si>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</si>
  <si>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</si>
  <si>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</si>
  <si>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</si>
  <si>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</si>
  <si>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</si>
  <si>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</si>
  <si>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</si>
  <si>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</si>
  <si>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</si>
  <si>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</si>
  <si>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</si>
  <si>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</si>
  <si>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</si>
  <si>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</si>
  <si>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</si>
  <si>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</si>
  <si>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</si>
  <si>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</si>
  <si>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</si>
  <si>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</si>
  <si>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</si>
  <si>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</si>
  <si>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</si>
  <si>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</si>
  <si>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</si>
  <si>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</si>
  <si>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</si>
  <si>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</si>
  <si>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</si>
  <si>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</si>
  <si>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</si>
  <si>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</si>
  <si>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</si>
  <si>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</si>
  <si>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</si>
  <si>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</si>
  <si>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</si>
  <si>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</si>
  <si>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</si>
  <si>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</si>
  <si>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</si>
  <si>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</si>
  <si>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</si>
  <si>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</si>
  <si>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</si>
  <si>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</si>
  <si>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</si>
  <si>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</si>
  <si>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</si>
  <si>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</si>
  <si>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</si>
  <si>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</si>
  <si>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</si>
  <si>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</si>
  <si>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</si>
  <si>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</si>
  <si>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</si>
  <si>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</si>
  <si>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</si>
  <si>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</si>
  <si>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</si>
  <si>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</si>
  <si>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</si>
  <si>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</si>
  <si>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</si>
  <si>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</si>
  <si>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</si>
  <si>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</si>
  <si>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</si>
  <si>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</si>
  <si>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</si>
  <si>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</si>
  <si>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</si>
  <si>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</si>
  <si>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</si>
  <si>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</si>
  <si>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</si>
  <si>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</si>
  <si>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</si>
  <si>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</si>
  <si>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</si>
  <si>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</si>
  <si>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</si>
  <si>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</si>
  <si>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</si>
  <si>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</si>
  <si>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</si>
  <si>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</si>
  <si>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</si>
  <si>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</si>
  <si>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</si>
  <si>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</si>
  <si>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</si>
  <si>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</si>
  <si>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</si>
  <si>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</si>
  <si>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</si>
  <si>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</si>
  <si>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</si>
  <si>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</si>
  <si>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</si>
  <si>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</si>
  <si>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</si>
  <si>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</si>
  <si>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</si>
  <si>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</si>
  <si>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</si>
  <si>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</si>
  <si>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</si>
  <si>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</si>
  <si>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</si>
  <si>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</si>
  <si>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</si>
  <si>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</si>
  <si>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</si>
  <si>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</si>
  <si>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</si>
  <si>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</si>
  <si>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</si>
  <si>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</si>
  <si>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</si>
  <si>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</si>
  <si>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</si>
  <si>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</si>
  <si>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</si>
  <si>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</si>
  <si>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</si>
  <si>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</si>
  <si>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</si>
  <si>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</si>
  <si>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</si>
  <si>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</si>
  <si>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</si>
  <si>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</si>
  <si>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</si>
  <si>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</si>
  <si>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</si>
  <si>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</si>
  <si>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</si>
  <si>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</si>
  <si>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</si>
  <si>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</si>
  <si>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</si>
  <si>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</si>
  <si>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</si>
  <si>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</si>
  <si>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</si>
  <si>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</si>
  <si>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</si>
  <si>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</si>
  <si>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</si>
  <si>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</si>
  <si>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</si>
  <si>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</si>
  <si>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</si>
  <si>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</si>
  <si>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</si>
  <si>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</si>
  <si>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</si>
  <si>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</si>
  <si>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</si>
  <si>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</si>
  <si>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</si>
  <si>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</si>
  <si>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</si>
  <si>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</si>
  <si>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</si>
  <si>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</si>
  <si>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</si>
  <si>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</si>
  <si>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</si>
  <si>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</si>
  <si>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</si>
  <si>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</si>
  <si>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</si>
  <si>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</si>
  <si>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</si>
  <si>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</si>
  <si>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</si>
  <si>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</si>
  <si>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</si>
  <si>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</si>
  <si>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</si>
  <si>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</si>
  <si>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</si>
  <si>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</si>
  <si>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</si>
  <si>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</si>
  <si>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</si>
  <si>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</si>
  <si>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</si>
  <si>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</si>
  <si>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</si>
  <si>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</si>
  <si>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</si>
  <si>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</si>
  <si>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</si>
  <si>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</si>
  <si>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</si>
  <si>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</si>
  <si>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</si>
  <si>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</si>
  <si>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</si>
  <si>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</si>
  <si>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</si>
  <si>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</si>
  <si>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</si>
  <si>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</si>
  <si>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</si>
  <si>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</si>
  <si>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</si>
  <si>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</si>
  <si>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</si>
  <si>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</si>
  <si>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</si>
  <si>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</si>
  <si>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</si>
  <si>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</si>
  <si>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</si>
  <si>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</si>
  <si>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</si>
  <si>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</si>
  <si>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</si>
  <si>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</si>
  <si>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</si>
  <si>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</si>
  <si>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</si>
  <si>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</si>
  <si>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</si>
  <si>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</si>
  <si>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</si>
  <si>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</si>
  <si>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</si>
  <si>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</si>
  <si>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</si>
  <si>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</si>
  <si>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</si>
  <si>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</si>
  <si>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</si>
  <si>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</si>
  <si>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</si>
  <si>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</si>
  <si>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</si>
  <si>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</si>
  <si>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</si>
  <si>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</si>
  <si>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</si>
  <si>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</si>
  <si>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</si>
  <si>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</si>
  <si>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</si>
  <si>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</si>
  <si>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</si>
  <si>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</si>
  <si>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</si>
  <si>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</si>
  <si>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</si>
  <si>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</si>
  <si>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</si>
  <si>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</si>
  <si>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</si>
  <si>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</si>
  <si>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</si>
  <si>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</si>
  <si>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</si>
  <si>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</si>
  <si>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</si>
  <si>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</si>
  <si>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</si>
  <si>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</si>
  <si>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</si>
  <si>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</si>
  <si>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</si>
  <si>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</si>
  <si>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</si>
  <si>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</si>
  <si>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</si>
  <si>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</si>
  <si>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</si>
  <si>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</si>
  <si>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</si>
  <si>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</si>
  <si>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</si>
  <si>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</si>
  <si>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</si>
  <si>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</si>
  <si>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</si>
  <si>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</si>
  <si>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</si>
  <si>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</si>
  <si>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</si>
  <si>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</si>
  <si>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</si>
  <si>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</si>
  <si>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</si>
  <si>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</si>
  <si>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</si>
  <si>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</si>
  <si>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</si>
  <si>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</si>
  <si>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</si>
  <si>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</si>
  <si>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</si>
  <si>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</si>
  <si>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</si>
  <si>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</si>
  <si>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</si>
  <si>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</si>
  <si>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</si>
  <si>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</si>
  <si>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</si>
  <si>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</si>
  <si>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</si>
  <si>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</si>
  <si>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</si>
  <si>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</si>
  <si>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</si>
  <si>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</si>
  <si>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</si>
  <si>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</si>
  <si>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</si>
  <si>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</si>
  <si>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</si>
  <si>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</si>
  <si>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</si>
  <si>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</si>
  <si>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</si>
  <si>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</si>
  <si>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</si>
  <si>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</si>
  <si>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</si>
  <si>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</si>
  <si>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</si>
  <si>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</si>
  <si>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</si>
  <si>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</si>
  <si>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</si>
  <si>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</si>
  <si>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</si>
  <si>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</si>
  <si>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</si>
  <si>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</si>
  <si>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</si>
  <si>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</si>
  <si>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</si>
  <si>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</si>
  <si>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</si>
  <si>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</si>
  <si>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</si>
  <si>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</si>
  <si>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</si>
  <si>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</si>
  <si>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</si>
  <si>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</si>
  <si>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</si>
  <si>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</si>
  <si>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</si>
  <si>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</si>
  <si>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</si>
  <si>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</si>
  <si>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</si>
  <si>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</si>
  <si>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</si>
  <si>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</si>
  <si>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</si>
  <si>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</si>
  <si>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</si>
  <si>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</si>
  <si>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</si>
  <si>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</si>
  <si>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</si>
  <si>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</si>
  <si>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</si>
  <si>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</si>
  <si>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</si>
  <si>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</si>
  <si>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</si>
  <si>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</si>
  <si>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</si>
  <si>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</si>
  <si>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</si>
  <si>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</si>
  <si>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</si>
  <si>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</si>
  <si>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</si>
  <si>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</si>
  <si>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</si>
  <si>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</si>
  <si>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</si>
  <si>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</si>
  <si>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</si>
  <si>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</si>
  <si>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</si>
  <si>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</si>
  <si>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</si>
  <si>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</si>
  <si>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</si>
  <si>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</si>
  <si>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</si>
  <si>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</si>
  <si>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</si>
  <si>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</si>
  <si>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</si>
  <si>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</si>
  <si>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</si>
  <si>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</si>
  <si>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</si>
  <si>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</si>
  <si>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</si>
  <si>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</si>
  <si>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</si>
  <si>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</si>
  <si>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</si>
  <si>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</si>
  <si>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</si>
  <si>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</si>
  <si>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</si>
  <si>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</si>
  <si>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</si>
  <si>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</si>
  <si>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</si>
  <si>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</si>
  <si>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</si>
  <si>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</si>
  <si>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</si>
  <si>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</si>
  <si>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</si>
  <si>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</si>
  <si>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</si>
  <si>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</si>
  <si>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</si>
  <si>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</si>
  <si>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</si>
  <si>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</si>
  <si>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</si>
  <si>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</si>
  <si>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</si>
  <si>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</si>
  <si>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</si>
  <si>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</si>
  <si>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</si>
  <si>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</si>
  <si>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</si>
  <si>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</si>
  <si>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</si>
  <si>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</si>
  <si>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</si>
  <si>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</si>
  <si>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</si>
  <si>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</si>
  <si>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</si>
  <si>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</si>
  <si>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</si>
  <si>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</si>
  <si>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</si>
  <si>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</si>
  <si>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</si>
  <si>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</si>
  <si>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</si>
  <si>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</si>
  <si>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</si>
  <si>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</si>
  <si>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</si>
  <si>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</si>
  <si>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</si>
  <si>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</si>
  <si>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</si>
  <si>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</si>
  <si>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</si>
  <si>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</si>
  <si>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</si>
  <si>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</si>
  <si>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</si>
  <si>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</si>
  <si>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</si>
  <si>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</si>
  <si>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</si>
  <si>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</si>
  <si>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</si>
  <si>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</si>
  <si>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</si>
  <si>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</si>
  <si>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</si>
  <si>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</si>
  <si>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</si>
  <si>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</si>
  <si>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</si>
  <si>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</si>
  <si>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</si>
  <si>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</si>
  <si>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</si>
  <si>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</si>
  <si>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</si>
  <si>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</si>
  <si>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</si>
  <si>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</si>
  <si>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</si>
  <si>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</si>
  <si>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</si>
  <si>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</si>
  <si>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</si>
  <si>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</si>
  <si>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</si>
  <si>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</si>
  <si>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</si>
  <si>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</si>
  <si>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</si>
  <si>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</si>
  <si>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</si>
  <si>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</si>
  <si>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</si>
  <si>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</si>
  <si>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</si>
  <si>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</si>
  <si>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</si>
  <si>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</si>
  <si>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</si>
  <si>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</si>
  <si>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</si>
  <si>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</si>
  <si>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</si>
  <si>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</si>
  <si>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</si>
  <si>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</si>
  <si>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</si>
  <si>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</si>
  <si>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</si>
  <si>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</si>
  <si>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</si>
  <si>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</si>
  <si>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</si>
  <si>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</si>
  <si>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</si>
  <si>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</si>
  <si>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</si>
  <si>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</si>
  <si>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</si>
  <si>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</si>
  <si>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</si>
  <si>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</si>
  <si>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</si>
  <si>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</si>
  <si>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</si>
  <si>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</si>
  <si>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</si>
  <si>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</si>
  <si>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</si>
  <si>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</si>
  <si>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</si>
  <si>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</si>
  <si>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</si>
  <si>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</si>
  <si>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</si>
  <si>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</si>
  <si>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</si>
  <si>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</si>
  <si>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</si>
  <si>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</si>
  <si>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</si>
  <si>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</si>
  <si>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</si>
  <si>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</si>
  <si>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</si>
  <si>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</si>
  <si>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</si>
  <si>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</si>
  <si>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</si>
  <si>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</si>
  <si>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</si>
  <si>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</si>
  <si>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</si>
  <si>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</si>
  <si>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</si>
  <si>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</si>
  <si>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</si>
  <si>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</si>
  <si>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</si>
  <si>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</si>
  <si>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</si>
  <si>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</si>
  <si>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</si>
  <si>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</si>
  <si>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</si>
  <si>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</si>
  <si>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</si>
  <si>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</si>
  <si>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</si>
  <si>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</si>
  <si>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</si>
  <si>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</si>
  <si>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</si>
  <si>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</si>
  <si>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</si>
  <si>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</si>
  <si>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</si>
  <si>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</si>
  <si>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</si>
  <si>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</si>
  <si>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</si>
  <si>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</si>
  <si>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</si>
  <si>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</si>
  <si>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</si>
  <si>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</si>
  <si>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</si>
  <si>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</si>
  <si>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</si>
  <si>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</si>
  <si>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</si>
  <si>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</si>
  <si>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</si>
  <si>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</si>
  <si>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</si>
  <si>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</si>
  <si>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</si>
  <si>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</si>
  <si>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</si>
  <si>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</si>
  <si>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</si>
  <si>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</si>
  <si>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</si>
  <si>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</si>
  <si>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</si>
  <si>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</si>
  <si>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</si>
  <si>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</si>
  <si>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</si>
  <si>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</si>
  <si>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</si>
  <si>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</si>
  <si>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</si>
  <si>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</si>
  <si>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</si>
  <si>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</si>
  <si>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</si>
  <si>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</si>
  <si>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</si>
  <si>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</si>
  <si>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</si>
  <si>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</si>
  <si>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</si>
  <si>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</si>
  <si>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</si>
  <si>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</si>
  <si>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</si>
  <si>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</si>
  <si>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</si>
  <si>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</si>
  <si>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</si>
  <si>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</si>
  <si>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</si>
  <si>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</si>
  <si>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</si>
  <si>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</si>
  <si>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</si>
  <si>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</si>
  <si>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</si>
  <si>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</si>
  <si>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</si>
  <si>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</si>
  <si>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</si>
  <si>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</si>
  <si>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</si>
  <si>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</si>
  <si>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</si>
  <si>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</si>
  <si>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</si>
  <si>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</si>
  <si>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</si>
  <si>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</si>
  <si>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</si>
  <si>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</si>
  <si>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</si>
  <si>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</si>
  <si>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</si>
  <si>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</si>
  <si>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</si>
  <si>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</si>
  <si>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</si>
  <si>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</si>
  <si>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</si>
  <si>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</si>
  <si>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</si>
  <si>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</si>
  <si>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</si>
  <si>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</si>
  <si>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</si>
  <si>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</si>
  <si>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</si>
  <si>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</si>
  <si>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</si>
  <si>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</si>
  <si>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</si>
  <si>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</si>
  <si>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</si>
  <si>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</si>
  <si>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</si>
  <si>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</si>
  <si>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</si>
  <si>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</si>
  <si>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</si>
  <si>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</si>
  <si>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</si>
  <si>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</si>
  <si>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</si>
  <si>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</si>
  <si>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</si>
  <si>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</si>
  <si>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</si>
  <si>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</si>
  <si>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</si>
  <si>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</si>
  <si>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</si>
  <si>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</si>
  <si>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</si>
  <si>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</si>
  <si>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</si>
  <si>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</si>
  <si>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</si>
  <si>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</si>
  <si>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</si>
  <si>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</si>
  <si>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</si>
  <si>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</si>
  <si>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</si>
  <si>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</si>
  <si>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</si>
  <si>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</si>
  <si>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</si>
  <si>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</si>
  <si>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</si>
  <si>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</si>
  <si>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</si>
  <si>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</si>
  <si>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</si>
  <si>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</si>
  <si>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</si>
  <si>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</si>
  <si>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</si>
  <si>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</si>
  <si>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</si>
  <si>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</si>
  <si>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</si>
  <si>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</si>
  <si>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</si>
  <si>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</si>
  <si>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</si>
  <si>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</si>
  <si>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</si>
  <si>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</si>
  <si>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</si>
  <si>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</si>
  <si>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</si>
  <si>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</si>
  <si>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</si>
  <si>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</si>
  <si>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</si>
  <si>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</si>
  <si>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</si>
  <si>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</si>
  <si>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</si>
  <si>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</si>
  <si>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</si>
  <si>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</si>
  <si>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</si>
  <si>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</si>
  <si>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</si>
  <si>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</si>
  <si>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</si>
  <si>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</si>
  <si>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</si>
  <si>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</si>
  <si>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</si>
  <si>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</si>
  <si>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</si>
  <si>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</si>
  <si>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</si>
  <si>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</si>
  <si>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</si>
  <si>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</si>
  <si>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</si>
  <si>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</si>
  <si>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</si>
  <si>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</si>
  <si>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</si>
  <si>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</si>
  <si>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</si>
  <si>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</si>
  <si>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</si>
  <si>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</si>
  <si>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</si>
  <si>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</si>
  <si>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</si>
  <si>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</si>
  <si>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</si>
  <si>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</si>
  <si>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</si>
  <si>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</si>
  <si>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</si>
  <si>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</si>
  <si>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</si>
  <si>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</si>
  <si>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</si>
  <si>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</si>
  <si>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</si>
  <si>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</si>
  <si>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</si>
  <si>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</si>
  <si>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</si>
  <si>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</si>
  <si>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</si>
  <si>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</si>
  <si>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</si>
  <si>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</si>
  <si>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</si>
  <si>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</si>
  <si>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</si>
  <si>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</si>
  <si>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</si>
  <si>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</si>
  <si>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</si>
  <si>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</si>
  <si>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</si>
  <si>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</si>
  <si>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</si>
  <si>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</si>
  <si>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</si>
  <si>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</si>
  <si>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</si>
  <si>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</si>
  <si>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</si>
  <si>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</si>
  <si>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</si>
  <si>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</si>
  <si>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</si>
  <si>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</si>
  <si>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</si>
  <si>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</si>
  <si>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</si>
  <si>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</si>
  <si>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</si>
  <si>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</si>
  <si>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</si>
  <si>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</si>
  <si>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</si>
  <si>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</si>
  <si>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</si>
  <si>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</si>
  <si>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</si>
  <si>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</si>
  <si>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</si>
  <si>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</si>
  <si>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</si>
  <si>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</si>
  <si>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</si>
  <si>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</si>
  <si>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</si>
  <si>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</si>
  <si>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</si>
  <si>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</si>
  <si>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</si>
  <si>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</si>
  <si>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</si>
  <si>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</si>
  <si>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</si>
  <si>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</si>
  <si>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</si>
  <si>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</si>
  <si>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</si>
  <si>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</si>
  <si>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</si>
  <si>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</si>
  <si>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</si>
  <si>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</si>
  <si>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</si>
  <si>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</si>
  <si>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</si>
  <si>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</si>
  <si>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</si>
  <si>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</si>
  <si>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</si>
  <si>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</si>
  <si>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</si>
  <si>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</si>
  <si>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</si>
  <si>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</si>
  <si>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</si>
  <si>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</si>
  <si>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</si>
  <si>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</si>
  <si>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</si>
  <si>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</si>
  <si>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</si>
  <si>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</si>
  <si>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</si>
  <si>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</si>
  <si>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</si>
  <si>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</si>
  <si>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</si>
  <si>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</si>
  <si>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</si>
  <si>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</si>
  <si>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</si>
  <si>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</si>
  <si>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</si>
  <si>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</si>
  <si>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</si>
  <si>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</si>
  <si>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</si>
  <si>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</si>
  <si>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</si>
  <si>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</si>
  <si>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</si>
  <si>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</si>
  <si>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</si>
  <si>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</si>
  <si>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</si>
  <si>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</si>
  <si>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</si>
  <si>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</si>
  <si>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</si>
  <si>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</si>
  <si>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</si>
  <si>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</si>
  <si>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</si>
  <si>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</si>
  <si>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</si>
  <si>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</si>
  <si>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</si>
  <si>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</si>
  <si>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</si>
  <si>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</si>
  <si>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</si>
  <si>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</si>
  <si>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</si>
  <si>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</si>
  <si>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</si>
  <si>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</si>
  <si>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</si>
  <si>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</si>
  <si>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</si>
  <si>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</si>
  <si>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</si>
  <si>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</si>
  <si>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</si>
  <si>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</si>
  <si>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</si>
  <si>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</si>
  <si>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</si>
  <si>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</si>
  <si>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</si>
  <si>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</si>
  <si>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</si>
  <si>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</si>
  <si>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</si>
  <si>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</si>
  <si>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</si>
  <si>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</si>
  <si>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</si>
  <si>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</si>
  <si>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</si>
  <si>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</si>
  <si>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</si>
  <si>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</si>
  <si>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</si>
  <si>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</si>
  <si>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</si>
  <si>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</si>
  <si>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</si>
  <si>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</si>
  <si>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</si>
  <si>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</si>
  <si>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</si>
  <si>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</si>
  <si>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</si>
  <si>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</si>
  <si>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</si>
  <si>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</si>
  <si>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</si>
  <si>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</si>
  <si>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</si>
  <si>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</si>
  <si>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</si>
  <si>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</si>
  <si>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</si>
  <si>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</si>
  <si>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</si>
  <si>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</si>
  <si>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</si>
  <si>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</si>
  <si>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</si>
  <si>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</si>
  <si>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</si>
  <si>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</si>
  <si>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</si>
  <si>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</si>
  <si>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</si>
  <si>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</si>
  <si>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</si>
  <si>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</si>
  <si>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</si>
  <si>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</si>
  <si>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</si>
  <si>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</si>
  <si>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</si>
  <si>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</si>
  <si>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</si>
  <si>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</si>
  <si>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</si>
  <si>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</si>
  <si>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</si>
  <si>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</si>
  <si>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</si>
  <si>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</si>
  <si>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</si>
  <si>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</si>
  <si>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</si>
  <si>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</si>
  <si>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</si>
  <si>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</si>
  <si>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</si>
  <si>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</si>
  <si>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</si>
  <si>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</si>
  <si>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</si>
  <si>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</si>
  <si>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</si>
  <si>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</si>
  <si>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</si>
  <si>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</si>
  <si>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</si>
  <si>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</si>
  <si>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</si>
  <si>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</si>
  <si>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</si>
  <si>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</si>
  <si>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</si>
  <si>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</si>
  <si>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</si>
  <si>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</si>
  <si>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</si>
  <si>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</si>
  <si>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</si>
  <si>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</si>
  <si>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</si>
  <si>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</si>
  <si>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</si>
  <si>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</si>
  <si>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</si>
  <si>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</si>
  <si>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</si>
  <si>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</si>
  <si>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</si>
  <si>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</si>
  <si>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</si>
  <si>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</si>
  <si>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</si>
  <si>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</si>
  <si>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</si>
  <si>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</si>
  <si>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</si>
  <si>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</si>
  <si>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</si>
  <si>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</si>
  <si>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</si>
  <si>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</si>
  <si>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</si>
  <si>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</si>
  <si>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</si>
  <si>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</si>
  <si>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</si>
  <si>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OSNOVNA ŠKOLA IVER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</si>
</sst>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1694715.0599999998</v>
      </c>
      <c r="D2" s="6">
        <f>'PR-RAS'!E6</f>
        <v>1787581.0299999998</v>
      </c>
      <c r="E2" s="6">
        <v>0</v>
      </c>
      <c r="F2" s="6">
        <v>0</v>
      </c>
      <c r="G2" s="7">
        <f t="shared" ref="G2:G264" si="0">(B2/1000)*(C2*1+D2*2)</f>
        <v>5269.8771199999992</v>
      </c>
      <c r="H2" s="7">
        <f t="shared" ref="H2:H264" si="1">ABS(C2-ROUND(C2,0))+ABS(D2-ROUND(D2,0))</f>
        <v>8.9999999618157744E-2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1225508.24</v>
      </c>
      <c r="D46" s="1">
        <f>'PR-RAS'!E50</f>
        <v>1304200.83</v>
      </c>
      <c r="E46" s="1">
        <v>0</v>
      </c>
      <c r="F46" s="1">
        <v>0</v>
      </c>
      <c r="G46" s="2">
        <f t="shared" si="0"/>
        <v>172525.9455</v>
      </c>
      <c r="H46" s="2">
        <f t="shared" si="1"/>
        <v>0.40999999991618097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1193166.6299999999</v>
      </c>
      <c r="D64" s="1">
        <f>'PR-RAS'!E68</f>
        <v>1290959.54</v>
      </c>
      <c r="E64" s="1">
        <v>0</v>
      </c>
      <c r="F64" s="1">
        <v>0</v>
      </c>
      <c r="G64" s="2">
        <f t="shared" si="0"/>
        <v>237830.39973</v>
      </c>
      <c r="H64" s="2">
        <f t="shared" si="1"/>
        <v>0.83000000007450581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1170506.68</v>
      </c>
      <c r="D65" s="1">
        <f>'PR-RAS'!E69</f>
        <v>1260332.75</v>
      </c>
      <c r="E65" s="1">
        <v>0</v>
      </c>
      <c r="F65" s="1">
        <v>0</v>
      </c>
      <c r="G65" s="2">
        <f t="shared" si="0"/>
        <v>236235.01951999997</v>
      </c>
      <c r="H65" s="2">
        <f t="shared" si="1"/>
        <v>0.57000000006519258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22659.95</v>
      </c>
      <c r="D66" s="1">
        <f>'PR-RAS'!E70</f>
        <v>30626.79</v>
      </c>
      <c r="E66" s="1">
        <v>0</v>
      </c>
      <c r="F66" s="1">
        <v>0</v>
      </c>
      <c r="G66" s="2">
        <f t="shared" si="0"/>
        <v>5454.3794500000004</v>
      </c>
      <c r="H66" s="2">
        <f t="shared" si="1"/>
        <v>0.25999999999839929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11236.8</v>
      </c>
      <c r="D70" s="1">
        <f>'PR-RAS'!E74</f>
        <v>0</v>
      </c>
      <c r="E70" s="1">
        <v>0</v>
      </c>
      <c r="F70" s="1">
        <v>0</v>
      </c>
      <c r="G70" s="2">
        <f t="shared" si="0"/>
        <v>775.33920000000001</v>
      </c>
      <c r="H70" s="2">
        <f t="shared" si="1"/>
        <v>0.2000000000007276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11236.8</v>
      </c>
      <c r="D71" s="1">
        <f>'PR-RAS'!E75</f>
        <v>0</v>
      </c>
      <c r="E71" s="1">
        <v>0</v>
      </c>
      <c r="F71" s="1">
        <v>0</v>
      </c>
      <c r="G71" s="2">
        <f t="shared" si="0"/>
        <v>786.57600000000002</v>
      </c>
      <c r="H71" s="2">
        <f t="shared" si="1"/>
        <v>0.2000000000007276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21104.81</v>
      </c>
      <c r="D73" s="1">
        <f>'PR-RAS'!E77</f>
        <v>13241.29</v>
      </c>
      <c r="E73" s="1">
        <v>0</v>
      </c>
      <c r="F73" s="1">
        <v>0</v>
      </c>
      <c r="G73" s="2">
        <f t="shared" si="0"/>
        <v>3426.2920799999997</v>
      </c>
      <c r="H73" s="2">
        <f t="shared" si="1"/>
        <v>0.47999999999956344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156.19999999999999</v>
      </c>
      <c r="D74" s="1">
        <f>'PR-RAS'!E78</f>
        <v>236</v>
      </c>
      <c r="E74" s="1">
        <v>0</v>
      </c>
      <c r="F74" s="1">
        <v>0</v>
      </c>
      <c r="G74" s="2">
        <f t="shared" si="0"/>
        <v>45.858600000000003</v>
      </c>
      <c r="H74" s="2">
        <f t="shared" si="1"/>
        <v>0.19999999999998863</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20948.61</v>
      </c>
      <c r="D76" s="1">
        <f>'PR-RAS'!E80</f>
        <v>13005.29</v>
      </c>
      <c r="E76" s="1">
        <v>0</v>
      </c>
      <c r="F76" s="1">
        <v>0</v>
      </c>
      <c r="G76" s="2">
        <f t="shared" si="0"/>
        <v>3521.9392499999999</v>
      </c>
      <c r="H76" s="2">
        <f t="shared" si="1"/>
        <v>0.68000000000029104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28.43</v>
      </c>
      <c r="D78" s="1">
        <f>'PR-RAS'!E82</f>
        <v>63.68</v>
      </c>
      <c r="E78" s="1">
        <v>0</v>
      </c>
      <c r="F78" s="1">
        <v>0</v>
      </c>
      <c r="G78" s="2">
        <f t="shared" si="0"/>
        <v>11.99583</v>
      </c>
      <c r="H78" s="2">
        <f t="shared" si="1"/>
        <v>0.75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28.43</v>
      </c>
      <c r="D79" s="1">
        <f>'PR-RAS'!E83</f>
        <v>63.68</v>
      </c>
      <c r="E79" s="1">
        <v>0</v>
      </c>
      <c r="F79" s="1">
        <v>0</v>
      </c>
      <c r="G79" s="2">
        <f t="shared" si="0"/>
        <v>12.151619999999999</v>
      </c>
      <c r="H79" s="2">
        <f t="shared" si="1"/>
        <v>0.75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28.43</v>
      </c>
      <c r="D81" s="1">
        <f>'PR-RAS'!E85</f>
        <v>63.68</v>
      </c>
      <c r="E81" s="1">
        <v>0</v>
      </c>
      <c r="F81" s="1">
        <v>0</v>
      </c>
      <c r="G81" s="2">
        <f t="shared" si="0"/>
        <v>12.463200000000001</v>
      </c>
      <c r="H81" s="2">
        <f t="shared" si="1"/>
        <v>0.75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56092.23</v>
      </c>
      <c r="D102" s="1">
        <f>'PR-RAS'!E106</f>
        <v>41726.720000000001</v>
      </c>
      <c r="E102" s="1">
        <v>0</v>
      </c>
      <c r="F102" s="1">
        <v>0</v>
      </c>
      <c r="G102" s="2">
        <f t="shared" si="0"/>
        <v>14094.112670000002</v>
      </c>
      <c r="H102" s="2">
        <f t="shared" si="1"/>
        <v>0.51000000000203727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56092.23</v>
      </c>
      <c r="D108" s="1">
        <f>'PR-RAS'!E112</f>
        <v>41726.720000000001</v>
      </c>
      <c r="E108" s="1">
        <v>0</v>
      </c>
      <c r="F108" s="1">
        <v>0</v>
      </c>
      <c r="G108" s="2">
        <f t="shared" si="0"/>
        <v>14931.386690000001</v>
      </c>
      <c r="H108" s="2">
        <f t="shared" si="1"/>
        <v>0.51000000000203727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56092.23</v>
      </c>
      <c r="D113" s="1">
        <f>'PR-RAS'!E117</f>
        <v>41726.720000000001</v>
      </c>
      <c r="E113" s="1">
        <v>0</v>
      </c>
      <c r="F113" s="1">
        <v>0</v>
      </c>
      <c r="G113" s="2">
        <f t="shared" si="0"/>
        <v>15629.115040000002</v>
      </c>
      <c r="H113" s="2">
        <f t="shared" si="1"/>
        <v>0.51000000000203727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24647.68</v>
      </c>
      <c r="D120" s="1">
        <f>'PR-RAS'!E124</f>
        <v>42015.96</v>
      </c>
      <c r="E120" s="1">
        <v>0</v>
      </c>
      <c r="F120" s="1">
        <v>0</v>
      </c>
      <c r="G120" s="2">
        <f t="shared" si="0"/>
        <v>12932.8724</v>
      </c>
      <c r="H120" s="2">
        <f t="shared" si="1"/>
        <v>0.36000000000058208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24582.68</v>
      </c>
      <c r="D121" s="1">
        <f>'PR-RAS'!E125</f>
        <v>41515.96</v>
      </c>
      <c r="E121" s="1">
        <v>0</v>
      </c>
      <c r="F121" s="1">
        <v>0</v>
      </c>
      <c r="G121" s="2">
        <f t="shared" si="0"/>
        <v>12913.752</v>
      </c>
      <c r="H121" s="2">
        <f t="shared" si="1"/>
        <v>0.36000000000058208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24582.68</v>
      </c>
      <c r="D123" s="1">
        <f>'PR-RAS'!E127</f>
        <v>41515.96</v>
      </c>
      <c r="E123" s="1">
        <v>0</v>
      </c>
      <c r="F123" s="1">
        <v>0</v>
      </c>
      <c r="G123" s="2">
        <f t="shared" si="0"/>
        <v>13128.9812</v>
      </c>
      <c r="H123" s="2">
        <f t="shared" si="1"/>
        <v>0.36000000000058208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65</v>
      </c>
      <c r="D124" s="1">
        <f>'PR-RAS'!E128</f>
        <v>500</v>
      </c>
      <c r="E124" s="1">
        <v>0</v>
      </c>
      <c r="F124" s="1">
        <v>0</v>
      </c>
      <c r="G124" s="2">
        <f t="shared" si="0"/>
        <v>130.995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65</v>
      </c>
      <c r="D125" s="1">
        <f>'PR-RAS'!E129</f>
        <v>500</v>
      </c>
      <c r="E125" s="1">
        <v>0</v>
      </c>
      <c r="F125" s="1">
        <v>0</v>
      </c>
      <c r="G125" s="2">
        <f t="shared" si="0"/>
        <v>132.06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388438.48</v>
      </c>
      <c r="D129" s="1">
        <f>'PR-RAS'!E133</f>
        <v>399573.83999999997</v>
      </c>
      <c r="E129" s="1">
        <v>0</v>
      </c>
      <c r="F129" s="1">
        <v>0</v>
      </c>
      <c r="G129" s="2">
        <f t="shared" si="0"/>
        <v>152011.02847999998</v>
      </c>
      <c r="H129" s="2">
        <f t="shared" si="1"/>
        <v>0.64000000001396984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388438.48</v>
      </c>
      <c r="D130" s="1">
        <f>'PR-RAS'!E134</f>
        <v>399573.83999999997</v>
      </c>
      <c r="E130" s="1">
        <v>0</v>
      </c>
      <c r="F130" s="1">
        <v>0</v>
      </c>
      <c r="G130" s="2">
        <f t="shared" si="0"/>
        <v>153198.61463999999</v>
      </c>
      <c r="H130" s="2">
        <f t="shared" si="1"/>
        <v>0.64000000001396984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376232.98</v>
      </c>
      <c r="D131" s="1">
        <f>'PR-RAS'!E135</f>
        <v>398835.55</v>
      </c>
      <c r="E131" s="1">
        <v>0</v>
      </c>
      <c r="F131" s="1">
        <v>0</v>
      </c>
      <c r="G131" s="2">
        <f t="shared" si="0"/>
        <v>152607.53040000002</v>
      </c>
      <c r="H131" s="2">
        <f t="shared" si="1"/>
        <v>0.47000000003026798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12205.5</v>
      </c>
      <c r="D132" s="1">
        <f>'PR-RAS'!E136</f>
        <v>738.29</v>
      </c>
      <c r="E132" s="1">
        <v>0</v>
      </c>
      <c r="F132" s="1">
        <v>0</v>
      </c>
      <c r="G132" s="2">
        <f t="shared" si="0"/>
        <v>1792.35248</v>
      </c>
      <c r="H132" s="2">
        <f t="shared" si="1"/>
        <v>0.78999999999996362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1510519.9599999997</v>
      </c>
      <c r="D147" s="1">
        <f>'PR-RAS'!E151</f>
        <v>1792247.4300000002</v>
      </c>
      <c r="E147" s="1">
        <v>0</v>
      </c>
      <c r="F147" s="1">
        <v>0</v>
      </c>
      <c r="G147" s="2">
        <f t="shared" si="0"/>
        <v>743872.16371999995</v>
      </c>
      <c r="H147" s="2">
        <f t="shared" si="1"/>
        <v>0.47000000043772161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1122348.8699999999</v>
      </c>
      <c r="D148" s="1">
        <f>'PR-RAS'!E152</f>
        <v>1402374.6400000001</v>
      </c>
      <c r="E148" s="1">
        <v>0</v>
      </c>
      <c r="F148" s="1">
        <v>0</v>
      </c>
      <c r="G148" s="2">
        <f t="shared" si="0"/>
        <v>577283.42804999999</v>
      </c>
      <c r="H148" s="2">
        <f t="shared" si="1"/>
        <v>0.48999999999068677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931192.33</v>
      </c>
      <c r="D149" s="1">
        <f>'PR-RAS'!E153</f>
        <v>1153150.3400000001</v>
      </c>
      <c r="E149" s="1">
        <v>0</v>
      </c>
      <c r="F149" s="1">
        <v>0</v>
      </c>
      <c r="G149" s="2">
        <f t="shared" si="0"/>
        <v>479148.96548000001</v>
      </c>
      <c r="H149" s="2">
        <f t="shared" si="1"/>
        <v>0.67000000004190952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896283.03</v>
      </c>
      <c r="D150" s="1">
        <f>'PR-RAS'!E154</f>
        <v>1115861.3400000001</v>
      </c>
      <c r="E150" s="1">
        <v>0</v>
      </c>
      <c r="F150" s="1">
        <v>0</v>
      </c>
      <c r="G150" s="2">
        <f t="shared" si="0"/>
        <v>466072.85079</v>
      </c>
      <c r="H150" s="2">
        <f t="shared" si="1"/>
        <v>0.37000000011175871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17877.95</v>
      </c>
      <c r="D152" s="1">
        <f>'PR-RAS'!E156</f>
        <v>17151.080000000002</v>
      </c>
      <c r="E152" s="1">
        <v>0</v>
      </c>
      <c r="F152" s="1">
        <v>0</v>
      </c>
      <c r="G152" s="2">
        <f t="shared" si="0"/>
        <v>7879.19661</v>
      </c>
      <c r="H152" s="2">
        <f t="shared" si="1"/>
        <v>0.13000000000101863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17031.349999999999</v>
      </c>
      <c r="D153" s="1">
        <f>'PR-RAS'!E157</f>
        <v>20137.919999999998</v>
      </c>
      <c r="E153" s="1">
        <v>0</v>
      </c>
      <c r="F153" s="1">
        <v>0</v>
      </c>
      <c r="G153" s="2">
        <f t="shared" si="0"/>
        <v>8710.6928799999987</v>
      </c>
      <c r="H153" s="2">
        <f t="shared" si="1"/>
        <v>0.43000000000029104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50228.87</v>
      </c>
      <c r="D154" s="1">
        <f>'PR-RAS'!E158</f>
        <v>60927.25</v>
      </c>
      <c r="E154" s="1">
        <v>0</v>
      </c>
      <c r="F154" s="1">
        <v>0</v>
      </c>
      <c r="G154" s="2">
        <f t="shared" si="0"/>
        <v>26328.75561</v>
      </c>
      <c r="H154" s="2">
        <f t="shared" si="1"/>
        <v>0.37999999999738066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140927.67000000001</v>
      </c>
      <c r="D155" s="1">
        <f>'PR-RAS'!E159</f>
        <v>188297.05</v>
      </c>
      <c r="E155" s="1">
        <v>0</v>
      </c>
      <c r="F155" s="1">
        <v>0</v>
      </c>
      <c r="G155" s="2">
        <f t="shared" si="0"/>
        <v>79698.352580000006</v>
      </c>
      <c r="H155" s="2">
        <f t="shared" si="1"/>
        <v>0.37999999997555278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140927.67000000001</v>
      </c>
      <c r="D157" s="1">
        <f>'PR-RAS'!E161</f>
        <v>188297.05</v>
      </c>
      <c r="E157" s="1">
        <v>0</v>
      </c>
      <c r="F157" s="1">
        <v>0</v>
      </c>
      <c r="G157" s="2">
        <f t="shared" si="0"/>
        <v>80733.396120000005</v>
      </c>
      <c r="H157" s="2">
        <f t="shared" si="1"/>
        <v>0.37999999997555278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341665.45</v>
      </c>
      <c r="D159" s="1">
        <f>'PR-RAS'!E163</f>
        <v>343355.99</v>
      </c>
      <c r="E159" s="1">
        <v>0</v>
      </c>
      <c r="F159" s="1">
        <v>0</v>
      </c>
      <c r="G159" s="2">
        <f t="shared" si="0"/>
        <v>162483.63394</v>
      </c>
      <c r="H159" s="2">
        <f t="shared" si="1"/>
        <v>0.46000000002095476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47511.54</v>
      </c>
      <c r="D160" s="1">
        <f>'PR-RAS'!E164</f>
        <v>42645.35</v>
      </c>
      <c r="E160" s="1">
        <v>0</v>
      </c>
      <c r="F160" s="1">
        <v>0</v>
      </c>
      <c r="G160" s="2">
        <f t="shared" si="0"/>
        <v>21115.55616</v>
      </c>
      <c r="H160" s="2">
        <f t="shared" si="1"/>
        <v>0.80999999999767169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4682.1899999999996</v>
      </c>
      <c r="D161" s="1">
        <f>'PR-RAS'!E165</f>
        <v>5526.2</v>
      </c>
      <c r="E161" s="1">
        <v>0</v>
      </c>
      <c r="F161" s="1">
        <v>0</v>
      </c>
      <c r="G161" s="2">
        <f t="shared" si="0"/>
        <v>2517.5344</v>
      </c>
      <c r="H161" s="2">
        <f t="shared" si="1"/>
        <v>0.38999999999941792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28909.61</v>
      </c>
      <c r="D162" s="1">
        <f>'PR-RAS'!E166</f>
        <v>27026.84</v>
      </c>
      <c r="E162" s="1">
        <v>0</v>
      </c>
      <c r="F162" s="1">
        <v>0</v>
      </c>
      <c r="G162" s="2">
        <f t="shared" si="0"/>
        <v>13357.089690000003</v>
      </c>
      <c r="H162" s="2">
        <f t="shared" si="1"/>
        <v>0.5499999999992724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13328.88</v>
      </c>
      <c r="D163" s="1">
        <f>'PR-RAS'!E167</f>
        <v>8449.11</v>
      </c>
      <c r="E163" s="1">
        <v>0</v>
      </c>
      <c r="F163" s="1">
        <v>0</v>
      </c>
      <c r="G163" s="2">
        <f t="shared" si="0"/>
        <v>4896.7902000000004</v>
      </c>
      <c r="H163" s="2">
        <f t="shared" si="1"/>
        <v>0.23000000000138243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590.86</v>
      </c>
      <c r="D164" s="1">
        <f>'PR-RAS'!E168</f>
        <v>1643.2</v>
      </c>
      <c r="E164" s="1">
        <v>0</v>
      </c>
      <c r="F164" s="1">
        <v>0</v>
      </c>
      <c r="G164" s="2">
        <f t="shared" si="0"/>
        <v>631.99338000000012</v>
      </c>
      <c r="H164" s="2">
        <f t="shared" si="1"/>
        <v>0.34000000000003183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185674.94999999998</v>
      </c>
      <c r="D165" s="1">
        <f>'PR-RAS'!E169</f>
        <v>189050.4</v>
      </c>
      <c r="E165" s="1">
        <v>0</v>
      </c>
      <c r="F165" s="1">
        <v>0</v>
      </c>
      <c r="G165" s="2">
        <f t="shared" si="0"/>
        <v>92459.222999999998</v>
      </c>
      <c r="H165" s="2">
        <f t="shared" si="1"/>
        <v>0.45000000001164153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13259.3</v>
      </c>
      <c r="D166" s="1">
        <f>'PR-RAS'!E170</f>
        <v>14275.64</v>
      </c>
      <c r="E166" s="1">
        <v>0</v>
      </c>
      <c r="F166" s="1">
        <v>0</v>
      </c>
      <c r="G166" s="2">
        <f t="shared" si="0"/>
        <v>6898.7457000000004</v>
      </c>
      <c r="H166" s="2">
        <f t="shared" si="1"/>
        <v>0.65999999999985448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85129.09</v>
      </c>
      <c r="D167" s="1">
        <f>'PR-RAS'!E171</f>
        <v>97424.49</v>
      </c>
      <c r="E167" s="1">
        <v>0</v>
      </c>
      <c r="F167" s="1">
        <v>0</v>
      </c>
      <c r="G167" s="2">
        <f t="shared" si="0"/>
        <v>46476.359620000003</v>
      </c>
      <c r="H167" s="2">
        <f t="shared" si="1"/>
        <v>0.58000000000174623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80381.7</v>
      </c>
      <c r="D168" s="1">
        <f>'PR-RAS'!E172</f>
        <v>63851.43</v>
      </c>
      <c r="E168" s="1">
        <v>0</v>
      </c>
      <c r="F168" s="1">
        <v>0</v>
      </c>
      <c r="G168" s="2">
        <f t="shared" si="0"/>
        <v>34750.121520000001</v>
      </c>
      <c r="H168" s="2">
        <f t="shared" si="1"/>
        <v>0.73000000000320142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3439.61</v>
      </c>
      <c r="D169" s="1">
        <f>'PR-RAS'!E173</f>
        <v>12988.36</v>
      </c>
      <c r="E169" s="1">
        <v>0</v>
      </c>
      <c r="F169" s="1">
        <v>0</v>
      </c>
      <c r="G169" s="2">
        <f t="shared" si="0"/>
        <v>4941.9434400000009</v>
      </c>
      <c r="H169" s="2">
        <f t="shared" si="1"/>
        <v>0.75000000000045475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2639.68</v>
      </c>
      <c r="D170" s="1">
        <f>'PR-RAS'!E174</f>
        <v>510.48</v>
      </c>
      <c r="E170" s="1">
        <v>0</v>
      </c>
      <c r="F170" s="1">
        <v>0</v>
      </c>
      <c r="G170" s="2">
        <f t="shared" si="0"/>
        <v>618.64816000000008</v>
      </c>
      <c r="H170" s="2">
        <f t="shared" si="1"/>
        <v>0.8000000000001819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825.57</v>
      </c>
      <c r="D172" s="1">
        <f>'PR-RAS'!E176</f>
        <v>0</v>
      </c>
      <c r="E172" s="1">
        <v>0</v>
      </c>
      <c r="F172" s="1">
        <v>0</v>
      </c>
      <c r="G172" s="2">
        <f t="shared" si="0"/>
        <v>141.17247000000003</v>
      </c>
      <c r="H172" s="2">
        <f t="shared" si="1"/>
        <v>0.42999999999994998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92778.9</v>
      </c>
      <c r="D173" s="1">
        <f>'PR-RAS'!E177</f>
        <v>99218.94</v>
      </c>
      <c r="E173" s="1">
        <v>0</v>
      </c>
      <c r="F173" s="1">
        <v>0</v>
      </c>
      <c r="G173" s="2">
        <f t="shared" si="0"/>
        <v>50089.286160000003</v>
      </c>
      <c r="H173" s="2">
        <f t="shared" si="1"/>
        <v>0.16000000000349246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39098.83</v>
      </c>
      <c r="D174" s="1">
        <f>'PR-RAS'!E178</f>
        <v>32925.21</v>
      </c>
      <c r="E174" s="1">
        <v>0</v>
      </c>
      <c r="F174" s="1">
        <v>0</v>
      </c>
      <c r="G174" s="2">
        <f t="shared" si="0"/>
        <v>18156.220249999998</v>
      </c>
      <c r="H174" s="2">
        <f t="shared" si="1"/>
        <v>0.37999999999738066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11903.63</v>
      </c>
      <c r="D175" s="1">
        <f>'PR-RAS'!E179</f>
        <v>29007.62</v>
      </c>
      <c r="E175" s="1">
        <v>0</v>
      </c>
      <c r="F175" s="1">
        <v>0</v>
      </c>
      <c r="G175" s="2">
        <f t="shared" si="0"/>
        <v>12165.883379999997</v>
      </c>
      <c r="H175" s="2">
        <f t="shared" si="1"/>
        <v>0.75000000000181899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451.95</v>
      </c>
      <c r="D176" s="1">
        <f>'PR-RAS'!E180</f>
        <v>1101.1199999999999</v>
      </c>
      <c r="E176" s="1">
        <v>0</v>
      </c>
      <c r="F176" s="1">
        <v>0</v>
      </c>
      <c r="G176" s="2">
        <f t="shared" si="0"/>
        <v>464.48324999999988</v>
      </c>
      <c r="H176" s="2">
        <f t="shared" si="1"/>
        <v>0.16999999999990223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7410.61</v>
      </c>
      <c r="D177" s="1">
        <f>'PR-RAS'!E181</f>
        <v>16426.36</v>
      </c>
      <c r="E177" s="1">
        <v>0</v>
      </c>
      <c r="F177" s="1">
        <v>0</v>
      </c>
      <c r="G177" s="2">
        <f t="shared" si="0"/>
        <v>7086.3460800000003</v>
      </c>
      <c r="H177" s="2">
        <f t="shared" si="1"/>
        <v>0.75000000000090949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3064.65</v>
      </c>
      <c r="D179" s="1">
        <f>'PR-RAS'!E183</f>
        <v>3819.73</v>
      </c>
      <c r="E179" s="1">
        <v>0</v>
      </c>
      <c r="F179" s="1">
        <v>0</v>
      </c>
      <c r="G179" s="2">
        <f t="shared" si="0"/>
        <v>1905.33158</v>
      </c>
      <c r="H179" s="2">
        <f t="shared" si="1"/>
        <v>0.61999999999989086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7533.16</v>
      </c>
      <c r="D180" s="1">
        <f>'PR-RAS'!E184</f>
        <v>4286.8599999999997</v>
      </c>
      <c r="E180" s="1">
        <v>0</v>
      </c>
      <c r="F180" s="1">
        <v>0</v>
      </c>
      <c r="G180" s="2">
        <f t="shared" si="0"/>
        <v>2883.1315199999999</v>
      </c>
      <c r="H180" s="2">
        <f t="shared" si="1"/>
        <v>0.3000000000001819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6905.34</v>
      </c>
      <c r="D181" s="1">
        <f>'PR-RAS'!E185</f>
        <v>2201.2199999999998</v>
      </c>
      <c r="E181" s="1">
        <v>0</v>
      </c>
      <c r="F181" s="1">
        <v>0</v>
      </c>
      <c r="G181" s="2">
        <f t="shared" si="0"/>
        <v>2035.4003999999998</v>
      </c>
      <c r="H181" s="2">
        <f t="shared" si="1"/>
        <v>0.55999999999994543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16410.73</v>
      </c>
      <c r="D182" s="1">
        <f>'PR-RAS'!E186</f>
        <v>9450.82</v>
      </c>
      <c r="E182" s="1">
        <v>0</v>
      </c>
      <c r="F182" s="1">
        <v>0</v>
      </c>
      <c r="G182" s="2">
        <f t="shared" si="0"/>
        <v>6391.5389699999987</v>
      </c>
      <c r="H182" s="2">
        <f t="shared" si="1"/>
        <v>0.4500000000007276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58.8</v>
      </c>
      <c r="D183" s="1">
        <f>'PR-RAS'!E187</f>
        <v>0</v>
      </c>
      <c r="E183" s="1">
        <v>0</v>
      </c>
      <c r="F183" s="1">
        <v>0</v>
      </c>
      <c r="G183" s="2">
        <f t="shared" si="0"/>
        <v>10.701599999999999</v>
      </c>
      <c r="H183" s="2">
        <f t="shared" si="1"/>
        <v>0.20000000000000284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15641.26</v>
      </c>
      <c r="D184" s="1">
        <f>'PR-RAS'!E188</f>
        <v>12441.3</v>
      </c>
      <c r="E184" s="1">
        <v>0</v>
      </c>
      <c r="F184" s="1">
        <v>0</v>
      </c>
      <c r="G184" s="2">
        <f t="shared" si="0"/>
        <v>7415.8663800000004</v>
      </c>
      <c r="H184" s="2">
        <f t="shared" si="1"/>
        <v>0.55999999999949068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4669.17</v>
      </c>
      <c r="D185" s="1">
        <f>'PR-RAS'!E189</f>
        <v>3839.12</v>
      </c>
      <c r="E185" s="1">
        <v>0</v>
      </c>
      <c r="F185" s="1">
        <v>0</v>
      </c>
      <c r="G185" s="2">
        <f t="shared" si="0"/>
        <v>2271.92344</v>
      </c>
      <c r="H185" s="2">
        <f t="shared" si="1"/>
        <v>0.28999999999996362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1192.02</v>
      </c>
      <c r="D187" s="1">
        <f>'PR-RAS'!E191</f>
        <v>1111.1099999999999</v>
      </c>
      <c r="E187" s="1">
        <v>0</v>
      </c>
      <c r="F187" s="1">
        <v>0</v>
      </c>
      <c r="G187" s="2">
        <f t="shared" si="0"/>
        <v>635.04863999999998</v>
      </c>
      <c r="H187" s="2">
        <f t="shared" si="1"/>
        <v>0.12999999999988177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336.5</v>
      </c>
      <c r="D188" s="1">
        <f>'PR-RAS'!E192</f>
        <v>162</v>
      </c>
      <c r="E188" s="1">
        <v>0</v>
      </c>
      <c r="F188" s="1">
        <v>0</v>
      </c>
      <c r="G188" s="2">
        <f t="shared" si="0"/>
        <v>123.51349999999999</v>
      </c>
      <c r="H188" s="2">
        <f t="shared" si="1"/>
        <v>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2771.58</v>
      </c>
      <c r="D189" s="1">
        <f>'PR-RAS'!E193</f>
        <v>603.44000000000005</v>
      </c>
      <c r="E189" s="1">
        <v>0</v>
      </c>
      <c r="F189" s="1">
        <v>0</v>
      </c>
      <c r="G189" s="2">
        <f t="shared" si="0"/>
        <v>747.95047999999997</v>
      </c>
      <c r="H189" s="2">
        <f t="shared" si="1"/>
        <v>0.86000000000012733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6671.99</v>
      </c>
      <c r="D191" s="1">
        <f>'PR-RAS'!E195</f>
        <v>6725.63</v>
      </c>
      <c r="E191" s="1">
        <v>0</v>
      </c>
      <c r="F191" s="1">
        <v>0</v>
      </c>
      <c r="G191" s="2">
        <f t="shared" si="0"/>
        <v>3823.4175</v>
      </c>
      <c r="H191" s="2">
        <f t="shared" si="1"/>
        <v>0.38000000000010914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1569.06</v>
      </c>
      <c r="D192" s="1">
        <f>'PR-RAS'!E196</f>
        <v>1684.74</v>
      </c>
      <c r="E192" s="1">
        <v>0</v>
      </c>
      <c r="F192" s="1">
        <v>0</v>
      </c>
      <c r="G192" s="2">
        <f t="shared" si="0"/>
        <v>943.26113999999995</v>
      </c>
      <c r="H192" s="2">
        <f t="shared" si="1"/>
        <v>0.31999999999993634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1569.06</v>
      </c>
      <c r="D206" s="1">
        <f>'PR-RAS'!E210</f>
        <v>1684.74</v>
      </c>
      <c r="E206" s="1">
        <v>0</v>
      </c>
      <c r="F206" s="1">
        <v>0</v>
      </c>
      <c r="G206" s="2">
        <f t="shared" si="0"/>
        <v>1012.4006999999999</v>
      </c>
      <c r="H206" s="2">
        <f t="shared" si="1"/>
        <v>0.31999999999993634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1328.81</v>
      </c>
      <c r="D207" s="1">
        <f>'PR-RAS'!E211</f>
        <v>1660.36</v>
      </c>
      <c r="E207" s="1">
        <v>0</v>
      </c>
      <c r="F207" s="1">
        <v>0</v>
      </c>
      <c r="G207" s="2">
        <f t="shared" si="0"/>
        <v>957.80317999999988</v>
      </c>
      <c r="H207" s="2">
        <f t="shared" si="1"/>
        <v>0.54999999999995453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192.03</v>
      </c>
      <c r="D209" s="1">
        <f>'PR-RAS'!E213</f>
        <v>0</v>
      </c>
      <c r="E209" s="1">
        <v>0</v>
      </c>
      <c r="F209" s="1">
        <v>0</v>
      </c>
      <c r="G209" s="2">
        <f t="shared" si="0"/>
        <v>39.942239999999998</v>
      </c>
      <c r="H209" s="2">
        <f t="shared" si="1"/>
        <v>3.0000000000001137E-2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48.22</v>
      </c>
      <c r="D210" s="1">
        <f>'PR-RAS'!E214</f>
        <v>24.38</v>
      </c>
      <c r="E210" s="1">
        <v>0</v>
      </c>
      <c r="F210" s="1">
        <v>0</v>
      </c>
      <c r="G210" s="2">
        <f t="shared" si="0"/>
        <v>20.268819999999998</v>
      </c>
      <c r="H210" s="2">
        <f t="shared" si="1"/>
        <v>0.59999999999999787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43916.399999999994</v>
      </c>
      <c r="D248" s="1">
        <f>'PR-RAS'!E252</f>
        <v>43740.34</v>
      </c>
      <c r="E248" s="1">
        <v>0</v>
      </c>
      <c r="F248" s="1">
        <v>0</v>
      </c>
      <c r="G248" s="2">
        <f t="shared" si="0"/>
        <v>32455.078759999997</v>
      </c>
      <c r="H248" s="2">
        <f t="shared" si="1"/>
        <v>0.73999999999068677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43916.399999999994</v>
      </c>
      <c r="D255" s="1">
        <f>'PR-RAS'!E259</f>
        <v>43740.34</v>
      </c>
      <c r="E255" s="1">
        <v>0</v>
      </c>
      <c r="F255" s="1">
        <v>0</v>
      </c>
      <c r="G255" s="2">
        <f t="shared" si="0"/>
        <v>33374.858319999999</v>
      </c>
      <c r="H255" s="2">
        <f t="shared" si="1"/>
        <v>0.73999999999068677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5587.23</v>
      </c>
      <c r="D256" s="1">
        <f>'PR-RAS'!E260</f>
        <v>5699.21</v>
      </c>
      <c r="E256" s="1">
        <v>0</v>
      </c>
      <c r="F256" s="1">
        <v>0</v>
      </c>
      <c r="G256" s="2">
        <f t="shared" si="0"/>
        <v>4331.3407500000003</v>
      </c>
      <c r="H256" s="2">
        <f t="shared" si="1"/>
        <v>0.43999999999959982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38329.17</v>
      </c>
      <c r="D257" s="1">
        <f>'PR-RAS'!E261</f>
        <v>38041.129999999997</v>
      </c>
      <c r="E257" s="1">
        <v>0</v>
      </c>
      <c r="F257" s="1">
        <v>0</v>
      </c>
      <c r="G257" s="2">
        <f t="shared" si="0"/>
        <v>29289.326079999999</v>
      </c>
      <c r="H257" s="2">
        <f t="shared" si="1"/>
        <v>0.29999999999563443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1020.18</v>
      </c>
      <c r="D259" s="1">
        <f>'PR-RAS'!E263</f>
        <v>1091.72</v>
      </c>
      <c r="E259" s="1">
        <v>0</v>
      </c>
      <c r="F259" s="1">
        <v>0</v>
      </c>
      <c r="G259" s="2">
        <f t="shared" si="0"/>
        <v>826.53395999999998</v>
      </c>
      <c r="H259" s="2">
        <f t="shared" si="1"/>
        <v>0.45999999999992269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1020.18</v>
      </c>
      <c r="D260" s="1">
        <f>'PR-RAS'!E264</f>
        <v>1091.72</v>
      </c>
      <c r="E260" s="1">
        <v>0</v>
      </c>
      <c r="F260" s="1">
        <v>0</v>
      </c>
      <c r="G260" s="2">
        <f t="shared" si="0"/>
        <v>829.73757999999998</v>
      </c>
      <c r="H260" s="2">
        <f t="shared" si="1"/>
        <v>0.45999999999992269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1020.18</v>
      </c>
      <c r="D262" s="1">
        <f>'PR-RAS'!E266</f>
        <v>1091.72</v>
      </c>
      <c r="E262" s="1">
        <v>0</v>
      </c>
      <c r="F262" s="1">
        <v>0</v>
      </c>
      <c r="G262" s="2">
        <f t="shared" si="0"/>
        <v>836.14481999999998</v>
      </c>
      <c r="H262" s="2">
        <f t="shared" si="1"/>
        <v>0.45999999999992269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1510519.9599999997</v>
      </c>
      <c r="D285" s="1">
        <f>'PR-RAS'!E289</f>
        <v>1792247.4300000002</v>
      </c>
      <c r="E285" s="1">
        <v>0</v>
      </c>
      <c r="F285" s="1">
        <v>0</v>
      </c>
      <c r="G285" s="2">
        <f t="shared" si="8"/>
        <v>1446984.20888</v>
      </c>
      <c r="H285" s="2">
        <f t="shared" si="9"/>
        <v>0.47000000043772161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184195.10000000009</v>
      </c>
      <c r="D286" s="1">
        <f>'PR-RAS'!E290</f>
        <v>0</v>
      </c>
      <c r="E286" s="1">
        <v>0</v>
      </c>
      <c r="F286" s="1">
        <v>0</v>
      </c>
      <c r="G286" s="2">
        <f t="shared" si="8"/>
        <v>52495.603500000019</v>
      </c>
      <c r="H286" s="2">
        <f t="shared" si="9"/>
        <v>0.10000000009313226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4666.4000000003725</v>
      </c>
      <c r="E287" s="1">
        <v>0</v>
      </c>
      <c r="F287" s="1">
        <v>0</v>
      </c>
      <c r="G287" s="2">
        <f t="shared" si="8"/>
        <v>2669.1808000002129</v>
      </c>
      <c r="H287" s="2">
        <f t="shared" si="9"/>
        <v>0.40000000037252903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130889.87</v>
      </c>
      <c r="E288" s="1">
        <v>0</v>
      </c>
      <c r="F288" s="1">
        <v>0</v>
      </c>
      <c r="G288" s="2">
        <f t="shared" si="8"/>
        <v>75130.785379999987</v>
      </c>
      <c r="H288" s="2">
        <f t="shared" si="9"/>
        <v>0.13000000000465661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53305.23</v>
      </c>
      <c r="D289" s="1">
        <f>'PR-RAS'!E293</f>
        <v>0</v>
      </c>
      <c r="E289" s="1">
        <v>0</v>
      </c>
      <c r="F289" s="1">
        <v>0</v>
      </c>
      <c r="G289" s="2">
        <f t="shared" si="8"/>
        <v>15351.90624</v>
      </c>
      <c r="H289" s="2">
        <f t="shared" si="9"/>
        <v>0.23000000000320142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3951.64</v>
      </c>
      <c r="D290" s="1">
        <f>'PR-RAS'!E294</f>
        <v>1151.94</v>
      </c>
      <c r="E290" s="1">
        <v>0</v>
      </c>
      <c r="F290" s="1">
        <v>0</v>
      </c>
      <c r="G290" s="2">
        <f t="shared" si="8"/>
        <v>1807.84528</v>
      </c>
      <c r="H290" s="2">
        <f t="shared" si="9"/>
        <v>0.42000000000007276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3951.64</v>
      </c>
      <c r="D291" s="1">
        <f>'PR-RAS'!E295</f>
        <v>1151.94</v>
      </c>
      <c r="E291" s="1">
        <v>0</v>
      </c>
      <c r="F291" s="1">
        <v>0</v>
      </c>
      <c r="G291" s="2">
        <f t="shared" si="8"/>
        <v>1814.1007999999999</v>
      </c>
      <c r="H291" s="2">
        <f t="shared" si="9"/>
        <v>0.42000000000007276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44964.71</v>
      </c>
      <c r="D345" s="1">
        <f>'PR-RAS'!E350</f>
        <v>40154.97</v>
      </c>
      <c r="E345" s="1">
        <v>0</v>
      </c>
      <c r="F345" s="1">
        <v>0</v>
      </c>
      <c r="G345" s="2">
        <f t="shared" si="8"/>
        <v>43094.479599999991</v>
      </c>
      <c r="H345" s="2">
        <f t="shared" si="9"/>
        <v>0.31999999999970896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44964.71</v>
      </c>
      <c r="D358" s="1">
        <f>'PR-RAS'!E363</f>
        <v>40154.97</v>
      </c>
      <c r="E358" s="1">
        <v>0</v>
      </c>
      <c r="F358" s="1">
        <v>0</v>
      </c>
      <c r="G358" s="2">
        <f t="shared" si="8"/>
        <v>44723.050049999998</v>
      </c>
      <c r="H358" s="2">
        <f t="shared" si="9"/>
        <v>0.31999999999970896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20440.57</v>
      </c>
      <c r="D364" s="1">
        <f>'PR-RAS'!E369</f>
        <v>7472.9</v>
      </c>
      <c r="E364" s="1">
        <v>0</v>
      </c>
      <c r="F364" s="1">
        <v>0</v>
      </c>
      <c r="G364" s="2">
        <f t="shared" si="8"/>
        <v>12845.252309999998</v>
      </c>
      <c r="H364" s="2">
        <f t="shared" si="9"/>
        <v>0.53000000000065484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17081.07</v>
      </c>
      <c r="D365" s="1">
        <f>'PR-RAS'!E370</f>
        <v>7069.14</v>
      </c>
      <c r="E365" s="1">
        <v>0</v>
      </c>
      <c r="F365" s="1">
        <v>0</v>
      </c>
      <c r="G365" s="2">
        <f t="shared" si="8"/>
        <v>11363.8434</v>
      </c>
      <c r="H365" s="2">
        <f t="shared" si="9"/>
        <v>0.21000000000003638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447.5</v>
      </c>
      <c r="D366" s="1">
        <f>'PR-RAS'!E371</f>
        <v>0</v>
      </c>
      <c r="E366" s="1">
        <v>0</v>
      </c>
      <c r="F366" s="1">
        <v>0</v>
      </c>
      <c r="G366" s="2">
        <f t="shared" si="8"/>
        <v>163.33750000000001</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1897.94</v>
      </c>
      <c r="D367" s="1">
        <f>'PR-RAS'!E372</f>
        <v>363.78</v>
      </c>
      <c r="E367" s="1">
        <v>0</v>
      </c>
      <c r="F367" s="1">
        <v>0</v>
      </c>
      <c r="G367" s="2">
        <f t="shared" si="8"/>
        <v>960.93299999999999</v>
      </c>
      <c r="H367" s="2">
        <f t="shared" si="9"/>
        <v>0.27999999999997272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642</v>
      </c>
      <c r="D369" s="1">
        <f>'PR-RAS'!E374</f>
        <v>0</v>
      </c>
      <c r="E369" s="1">
        <v>0</v>
      </c>
      <c r="F369" s="1">
        <v>0</v>
      </c>
      <c r="G369" s="2">
        <f t="shared" si="8"/>
        <v>236.256</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372.06</v>
      </c>
      <c r="D371" s="1">
        <f>'PR-RAS'!E376</f>
        <v>39.979999999999997</v>
      </c>
      <c r="E371" s="1">
        <v>0</v>
      </c>
      <c r="F371" s="1">
        <v>0</v>
      </c>
      <c r="G371" s="2">
        <f t="shared" si="8"/>
        <v>167.2474</v>
      </c>
      <c r="H371" s="2">
        <f t="shared" si="9"/>
        <v>8.00000000000054E-2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24524.14</v>
      </c>
      <c r="D378" s="1">
        <f>'PR-RAS'!E383</f>
        <v>32682.07</v>
      </c>
      <c r="E378" s="1">
        <v>0</v>
      </c>
      <c r="F378" s="1">
        <v>0</v>
      </c>
      <c r="G378" s="2">
        <f t="shared" si="8"/>
        <v>33887.881560000002</v>
      </c>
      <c r="H378" s="2">
        <f t="shared" si="9"/>
        <v>0.20999999999912689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24524.14</v>
      </c>
      <c r="D379" s="1">
        <f>'PR-RAS'!E384</f>
        <v>32682.07</v>
      </c>
      <c r="E379" s="1">
        <v>0</v>
      </c>
      <c r="F379" s="1">
        <v>0</v>
      </c>
      <c r="G379" s="2">
        <f t="shared" si="8"/>
        <v>33977.769840000001</v>
      </c>
      <c r="H379" s="2">
        <f t="shared" si="9"/>
        <v>0.20999999999912689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44964.71</v>
      </c>
      <c r="D403" s="1">
        <f>'PR-RAS'!E408</f>
        <v>40154.97</v>
      </c>
      <c r="E403" s="1">
        <v>0</v>
      </c>
      <c r="F403" s="1">
        <v>0</v>
      </c>
      <c r="G403" s="2">
        <f t="shared" si="8"/>
        <v>50360.409299999999</v>
      </c>
      <c r="H403" s="2">
        <f t="shared" si="9"/>
        <v>0.31999999999970896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15010.51</v>
      </c>
      <c r="D404" s="1">
        <f>'PR-RAS'!E409</f>
        <v>0</v>
      </c>
      <c r="E404" s="1">
        <v>0</v>
      </c>
      <c r="F404" s="1">
        <v>0</v>
      </c>
      <c r="G404" s="2">
        <f t="shared" si="8"/>
        <v>6049.2355300000008</v>
      </c>
      <c r="H404" s="2">
        <f t="shared" si="9"/>
        <v>0.48999999999978172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29954.2</v>
      </c>
      <c r="E405" s="1">
        <v>0</v>
      </c>
      <c r="F405" s="1">
        <v>0</v>
      </c>
      <c r="G405" s="2">
        <f t="shared" si="8"/>
        <v>24202.993600000002</v>
      </c>
      <c r="H405" s="2">
        <f t="shared" si="9"/>
        <v>0.2000000000007276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1694715.0599999998</v>
      </c>
      <c r="D407" s="1">
        <f>'PR-RAS'!E412</f>
        <v>1787581.0299999998</v>
      </c>
      <c r="E407" s="1">
        <v>0</v>
      </c>
      <c r="F407" s="1">
        <v>0</v>
      </c>
      <c r="G407" s="2">
        <f t="shared" si="8"/>
        <v>2139570.1107199998</v>
      </c>
      <c r="H407" s="2">
        <f t="shared" si="9"/>
        <v>8.9999999618157744E-2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1555484.6699999997</v>
      </c>
      <c r="D408" s="1">
        <f>'PR-RAS'!E413</f>
        <v>1832402.4000000001</v>
      </c>
      <c r="E408" s="1">
        <v>0</v>
      </c>
      <c r="F408" s="1">
        <v>0</v>
      </c>
      <c r="G408" s="2">
        <f t="shared" si="8"/>
        <v>2124657.8142899997</v>
      </c>
      <c r="H408" s="2">
        <f t="shared" si="9"/>
        <v>0.73000000044703484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139230.39000000013</v>
      </c>
      <c r="D409" s="1">
        <f>'PR-RAS'!E414</f>
        <v>0</v>
      </c>
      <c r="E409" s="1">
        <v>0</v>
      </c>
      <c r="F409" s="1">
        <v>0</v>
      </c>
      <c r="G409" s="2">
        <f t="shared" si="8"/>
        <v>56805.999120000051</v>
      </c>
      <c r="H409" s="2">
        <f t="shared" si="9"/>
        <v>0.39000000013038516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44821.370000000345</v>
      </c>
      <c r="E410" s="1">
        <v>0</v>
      </c>
      <c r="F410" s="1">
        <v>0</v>
      </c>
      <c r="G410" s="2">
        <f t="shared" si="8"/>
        <v>36663.880660000279</v>
      </c>
      <c r="H410" s="2">
        <f t="shared" si="9"/>
        <v>0.37000000034458935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100935.67</v>
      </c>
      <c r="E411" s="1">
        <v>0</v>
      </c>
      <c r="F411" s="1">
        <v>0</v>
      </c>
      <c r="G411" s="2">
        <f t="shared" si="8"/>
        <v>82767.249400000001</v>
      </c>
      <c r="H411" s="2">
        <f t="shared" si="9"/>
        <v>0.33000000000174623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38294.720000000001</v>
      </c>
      <c r="D412" s="1">
        <f>'PR-RAS'!E417</f>
        <v>0</v>
      </c>
      <c r="E412" s="1">
        <v>0</v>
      </c>
      <c r="F412" s="1">
        <v>0</v>
      </c>
      <c r="G412" s="2">
        <f t="shared" si="8"/>
        <v>15739.129919999999</v>
      </c>
      <c r="H412" s="2">
        <f t="shared" si="9"/>
        <v>0.27999999999883585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3951.64</v>
      </c>
      <c r="D413" s="1">
        <f>'PR-RAS'!E418</f>
        <v>1151.94</v>
      </c>
      <c r="E413" s="1">
        <v>0</v>
      </c>
      <c r="F413" s="1">
        <v>0</v>
      </c>
      <c r="G413" s="2">
        <f t="shared" si="8"/>
        <v>2577.2742400000002</v>
      </c>
      <c r="H413" s="2">
        <f t="shared" si="9"/>
        <v>0.42000000000007276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1694715.0599999998</v>
      </c>
      <c r="D633" s="1">
        <f>'PR-RAS'!E639</f>
        <v>1787581.0299999998</v>
      </c>
      <c r="E633" s="1">
        <v>0</v>
      </c>
      <c r="F633" s="1">
        <v>0</v>
      </c>
      <c r="G633" s="2">
        <f t="shared" si="10"/>
        <v>3330562.3398399996</v>
      </c>
      <c r="H633" s="2">
        <f t="shared" si="11"/>
        <v>8.9999999618157744E-2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1555484.6699999997</v>
      </c>
      <c r="D634" s="1">
        <f>'PR-RAS'!E640</f>
        <v>1832402.4000000001</v>
      </c>
      <c r="E634" s="1">
        <v>0</v>
      </c>
      <c r="F634" s="1">
        <v>0</v>
      </c>
      <c r="G634" s="2">
        <f t="shared" si="10"/>
        <v>3304443.2345099999</v>
      </c>
      <c r="H634" s="2">
        <f t="shared" si="11"/>
        <v>0.73000000044703484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139230.39000000013</v>
      </c>
      <c r="D635" s="1">
        <f>'PR-RAS'!E641</f>
        <v>0</v>
      </c>
      <c r="E635" s="1">
        <v>0</v>
      </c>
      <c r="F635" s="1">
        <v>0</v>
      </c>
      <c r="G635" s="2">
        <f t="shared" si="10"/>
        <v>88272.067260000083</v>
      </c>
      <c r="H635" s="2">
        <f t="shared" si="11"/>
        <v>0.39000000013038516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44821.370000000345</v>
      </c>
      <c r="E636" s="1">
        <v>0</v>
      </c>
      <c r="F636" s="1">
        <v>0</v>
      </c>
      <c r="G636" s="2">
        <f t="shared" si="10"/>
        <v>56923.139900000439</v>
      </c>
      <c r="H636" s="2">
        <f t="shared" si="11"/>
        <v>0.37000000034458935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100935.67</v>
      </c>
      <c r="E637" s="1">
        <v>0</v>
      </c>
      <c r="F637" s="1">
        <v>0</v>
      </c>
      <c r="G637" s="2">
        <f t="shared" si="10"/>
        <v>128390.17224</v>
      </c>
      <c r="H637" s="2">
        <f t="shared" si="11"/>
        <v>0.33000000000174623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38294.720000000001</v>
      </c>
      <c r="D638" s="1">
        <f>'PR-RAS'!E644</f>
        <v>0</v>
      </c>
      <c r="E638" s="1">
        <v>0</v>
      </c>
      <c r="F638" s="1">
        <v>0</v>
      </c>
      <c r="G638" s="2">
        <f t="shared" si="10"/>
        <v>24393.736640000003</v>
      </c>
      <c r="H638" s="2">
        <f t="shared" si="11"/>
        <v>0.27999999999883585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100935.67000000013</v>
      </c>
      <c r="D639" s="1">
        <f>'PR-RAS'!E645</f>
        <v>56114.299999999654</v>
      </c>
      <c r="E639" s="1">
        <v>0</v>
      </c>
      <c r="F639" s="1">
        <v>0</v>
      </c>
      <c r="G639" s="2">
        <f t="shared" si="10"/>
        <v>135998.80425999966</v>
      </c>
      <c r="H639" s="2">
        <f t="shared" si="11"/>
        <v>0.62999999952444341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57801.7</v>
      </c>
      <c r="D641" s="1">
        <f>'PR-RAS'!E647</f>
        <v>108245.35</v>
      </c>
      <c r="E641" s="1">
        <v>0</v>
      </c>
      <c r="F641" s="1">
        <v>0</v>
      </c>
      <c r="G641" s="2">
        <f t="shared" si="10"/>
        <v>175547.13600000003</v>
      </c>
      <c r="H641" s="2">
        <f t="shared" si="11"/>
        <v>0.65000000000873115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40712.449999999997</v>
      </c>
      <c r="D642" s="1">
        <f>'PR-RAS'!E649</f>
        <v>82807.539999999994</v>
      </c>
      <c r="E642" s="1">
        <v>0</v>
      </c>
      <c r="F642" s="1">
        <v>0</v>
      </c>
      <c r="G642" s="2">
        <f t="shared" si="10"/>
        <v>132255.94673</v>
      </c>
      <c r="H642" s="2">
        <f t="shared" si="11"/>
        <v>0.91000000000349246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612762.73</v>
      </c>
      <c r="D643" s="1">
        <f>'PR-RAS'!E650</f>
        <v>624002.59</v>
      </c>
      <c r="E643" s="1">
        <v>0</v>
      </c>
      <c r="F643" s="1">
        <v>0</v>
      </c>
      <c r="G643" s="2">
        <f t="shared" si="10"/>
        <v>1194612.99822</v>
      </c>
      <c r="H643" s="2">
        <f t="shared" si="11"/>
        <v>0.68000000005122274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570667.64</v>
      </c>
      <c r="D644" s="1">
        <f>'PR-RAS'!E651</f>
        <v>637096.18000000005</v>
      </c>
      <c r="E644" s="1">
        <v>0</v>
      </c>
      <c r="F644" s="1">
        <v>0</v>
      </c>
      <c r="G644" s="2">
        <f t="shared" si="10"/>
        <v>1186244.98</v>
      </c>
      <c r="H644" s="2">
        <f t="shared" si="11"/>
        <v>0.5400000000372529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82807.539999999921</v>
      </c>
      <c r="D645" s="1">
        <f>'PR-RAS'!E652</f>
        <v>69713.949999999953</v>
      </c>
      <c r="E645" s="1">
        <v>0</v>
      </c>
      <c r="F645" s="1">
        <v>0</v>
      </c>
      <c r="G645" s="2">
        <f t="shared" si="10"/>
        <v>143119.62335999988</v>
      </c>
      <c r="H645" s="2">
        <f t="shared" si="11"/>
        <v>0.51000000012572855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64</v>
      </c>
      <c r="D647" s="1">
        <f>'PR-RAS'!E654</f>
        <v>64</v>
      </c>
      <c r="E647" s="1">
        <v>0</v>
      </c>
      <c r="F647" s="1">
        <v>0</v>
      </c>
      <c r="G647" s="2">
        <f t="shared" si="10"/>
        <v>124.03200000000001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64</v>
      </c>
      <c r="D649" s="1">
        <f>'PR-RAS'!E656</f>
        <v>64</v>
      </c>
      <c r="E649" s="1">
        <v>0</v>
      </c>
      <c r="F649" s="1">
        <v>0</v>
      </c>
      <c r="G649" s="2">
        <f t="shared" si="10"/>
        <v>124.416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77282.55</v>
      </c>
      <c r="D668" s="1">
        <f>'PR-RAS'!E675</f>
        <v>72250.850000000006</v>
      </c>
      <c r="E668" s="1">
        <v>0</v>
      </c>
      <c r="F668" s="1">
        <v>0</v>
      </c>
      <c r="G668" s="2">
        <f t="shared" si="10"/>
        <v>147930.09475000002</v>
      </c>
      <c r="H668" s="2">
        <f t="shared" si="11"/>
        <v>0.59999999999126885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1093224.1299999999</v>
      </c>
      <c r="D669" s="1">
        <f>'PR-RAS'!E676</f>
        <v>1188081.8999999999</v>
      </c>
      <c r="E669" s="1">
        <v>0</v>
      </c>
      <c r="F669" s="1">
        <v>0</v>
      </c>
      <c r="G669" s="2">
        <f t="shared" si="10"/>
        <v>2317551.1372400001</v>
      </c>
      <c r="H669" s="2">
        <f t="shared" si="11"/>
        <v>0.22999999998137355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22659.95</v>
      </c>
      <c r="D670" s="1">
        <f>'PR-RAS'!E677</f>
        <v>30626.79</v>
      </c>
      <c r="E670" s="1">
        <v>0</v>
      </c>
      <c r="F670" s="1">
        <v>0</v>
      </c>
      <c r="G670" s="2">
        <f t="shared" si="10"/>
        <v>56138.151570000002</v>
      </c>
      <c r="H670" s="2">
        <f t="shared" si="11"/>
        <v>0.25999999999839929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11236.8</v>
      </c>
      <c r="D687" s="1">
        <f>'PR-RAS'!E694</f>
        <v>0</v>
      </c>
      <c r="E687" s="1">
        <v>0</v>
      </c>
      <c r="F687" s="1">
        <v>0</v>
      </c>
      <c r="G687" s="2">
        <f t="shared" si="10"/>
        <v>7708.4448000000002</v>
      </c>
      <c r="H687" s="2">
        <f t="shared" si="11"/>
        <v>0.2000000000007276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45210.83</v>
      </c>
      <c r="D703" s="1">
        <f>'PR-RAS'!E710</f>
        <v>41058.519999999997</v>
      </c>
      <c r="E703" s="1">
        <v>0</v>
      </c>
      <c r="F703" s="1">
        <v>0</v>
      </c>
      <c r="G703" s="2">
        <f t="shared" si="10"/>
        <v>89384.164739999993</v>
      </c>
      <c r="H703" s="2">
        <f t="shared" si="11"/>
        <v>0.65000000000145519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1474.38</v>
      </c>
      <c r="D710" s="1">
        <f>'PR-RAS'!E717</f>
        <v>882.88</v>
      </c>
      <c r="E710" s="1">
        <v>0</v>
      </c>
      <c r="F710" s="1">
        <v>0</v>
      </c>
      <c r="G710" s="2">
        <f t="shared" si="10"/>
        <v>2297.2592600000003</v>
      </c>
      <c r="H710" s="2">
        <f t="shared" si="11"/>
        <v>0.50000000000011369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28876.43</v>
      </c>
      <c r="D711" s="1">
        <f>'PR-RAS'!E718</f>
        <v>27026.84</v>
      </c>
      <c r="E711" s="1">
        <v>0</v>
      </c>
      <c r="F711" s="1">
        <v>0</v>
      </c>
      <c r="G711" s="2">
        <f t="shared" si="10"/>
        <v>58880.378099999994</v>
      </c>
      <c r="H711" s="2">
        <f t="shared" si="11"/>
        <v>0.59000000000014552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1751.97</v>
      </c>
      <c r="D713" s="1">
        <f>'PR-RAS'!E720</f>
        <v>2707.59</v>
      </c>
      <c r="E713" s="1">
        <v>0</v>
      </c>
      <c r="F713" s="1">
        <v>0</v>
      </c>
      <c r="G713" s="2">
        <f t="shared" si="10"/>
        <v>5103.0108</v>
      </c>
      <c r="H713" s="2">
        <f t="shared" si="11"/>
        <v>0.4399999999998272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72.180000000000007</v>
      </c>
      <c r="D714" s="1">
        <f>'PR-RAS'!E721</f>
        <v>0</v>
      </c>
      <c r="E714" s="1">
        <v>0</v>
      </c>
      <c r="F714" s="1">
        <v>0</v>
      </c>
      <c r="G714" s="2">
        <f t="shared" si="10"/>
        <v>51.46434</v>
      </c>
      <c r="H714" s="2">
        <f t="shared" si="11"/>
        <v>0.18000000000000682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942.8</v>
      </c>
      <c r="D715" s="1">
        <f>'PR-RAS'!E722</f>
        <v>1151.0999999999999</v>
      </c>
      <c r="E715" s="1">
        <v>0</v>
      </c>
      <c r="F715" s="1">
        <v>0</v>
      </c>
      <c r="G715" s="2">
        <f t="shared" si="10"/>
        <v>2316.9299999999998</v>
      </c>
      <c r="H715" s="2">
        <f t="shared" si="11"/>
        <v>0.29999999999995453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6518.18</v>
      </c>
      <c r="D716" s="1">
        <f>'PR-RAS'!E723</f>
        <v>3135.76</v>
      </c>
      <c r="E716" s="1">
        <v>0</v>
      </c>
      <c r="F716" s="1">
        <v>0</v>
      </c>
      <c r="G716" s="2">
        <f t="shared" si="10"/>
        <v>9144.6355000000003</v>
      </c>
      <c r="H716" s="2">
        <f t="shared" si="11"/>
        <v>0.42000000000007276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16410.73</v>
      </c>
      <c r="D717" s="1">
        <f>'PR-RAS'!E724</f>
        <v>9450.82</v>
      </c>
      <c r="E717" s="1">
        <v>0</v>
      </c>
      <c r="F717" s="1">
        <v>0</v>
      </c>
      <c r="G717" s="2">
        <f t="shared" si="10"/>
        <v>25283.656919999994</v>
      </c>
      <c r="H717" s="2">
        <f t="shared" si="11"/>
        <v>0.4500000000007276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4669.17</v>
      </c>
      <c r="D718" s="1">
        <f>'PR-RAS'!E725</f>
        <v>3839.12</v>
      </c>
      <c r="E718" s="1">
        <v>0</v>
      </c>
      <c r="F718" s="1">
        <v>0</v>
      </c>
      <c r="G718" s="2">
        <f t="shared" si="10"/>
        <v>8853.0929699999997</v>
      </c>
      <c r="H718" s="2">
        <f t="shared" si="11"/>
        <v>0.28999999999996362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48.22</v>
      </c>
      <c r="D751" s="1">
        <f>'PR-RAS'!E758</f>
        <v>24.38</v>
      </c>
      <c r="E751" s="1">
        <v>0</v>
      </c>
      <c r="F751" s="1">
        <v>0</v>
      </c>
      <c r="G751" s="2">
        <f t="shared" si="10"/>
        <v>72.734999999999985</v>
      </c>
      <c r="H751" s="2">
        <f t="shared" si="11"/>
        <v>0.59999999999999787</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5587.23</v>
      </c>
      <c r="D816" s="1">
        <f>'PR-RAS'!E823</f>
        <v>5699.21</v>
      </c>
      <c r="E816" s="1">
        <v>0</v>
      </c>
      <c r="F816" s="1">
        <v>0</v>
      </c>
      <c r="G816" s="2">
        <f t="shared" si="18"/>
        <v>13843.304750000001</v>
      </c>
      <c r="H816" s="2">
        <f t="shared" si="19"/>
        <v>0.43999999999959982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38329.17</v>
      </c>
      <c r="D821" s="1">
        <f>'PR-RAS'!E828</f>
        <v>38041.129999999997</v>
      </c>
      <c r="E821" s="1">
        <v>0</v>
      </c>
      <c r="F821" s="1">
        <v>0</v>
      </c>
      <c r="G821" s="2">
        <f t="shared" si="18"/>
        <v>93817.372599999988</v>
      </c>
      <c r="H821" s="2">
        <f t="shared" si="19"/>
        <v>0.29999999999563443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236991.87</v>
      </c>
      <c r="D984" s="6">
        <f>BILANCA!E6</f>
        <v>306048.19999999995</v>
      </c>
      <c r="E984" s="6">
        <v>0</v>
      </c>
      <c r="F984" s="6">
        <v>0</v>
      </c>
      <c r="G984" s="7">
        <f t="shared" ref="G984:G1241" si="22">B984/1000*C984+B984/500*D984</f>
        <v>849.08826999999997</v>
      </c>
      <c r="H984" s="7">
        <f t="shared" si="19"/>
        <v>0.32999999995809048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77220.52</v>
      </c>
      <c r="D985" s="1">
        <f>BILANCA!E7</f>
        <v>125043.04000000001</v>
      </c>
      <c r="E985" s="1">
        <v>0</v>
      </c>
      <c r="F985" s="1">
        <v>0</v>
      </c>
      <c r="G985" s="2">
        <f t="shared" si="22"/>
        <v>654.61320000000001</v>
      </c>
      <c r="H985" s="2">
        <f t="shared" si="19"/>
        <v>0.52000000000407454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77205.320000000007</v>
      </c>
      <c r="D990" s="1">
        <f>BILANCA!E12</f>
        <v>125027.84000000001</v>
      </c>
      <c r="E990" s="1">
        <v>0</v>
      </c>
      <c r="F990" s="1">
        <v>0</v>
      </c>
      <c r="G990" s="2">
        <f t="shared" si="22"/>
        <v>2290.8270000000002</v>
      </c>
      <c r="H990" s="2">
        <f t="shared" si="19"/>
        <v>0.47999999999592546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41838.710000000006</v>
      </c>
      <c r="D997" s="1">
        <f>BILANCA!E19</f>
        <v>67382.570000000007</v>
      </c>
      <c r="E997" s="1">
        <v>0</v>
      </c>
      <c r="F997" s="1">
        <v>0</v>
      </c>
      <c r="G997" s="2">
        <f t="shared" si="22"/>
        <v>2472.4539000000004</v>
      </c>
      <c r="H997" s="2">
        <f t="shared" si="19"/>
        <v>0.71999999998661224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43375.29</v>
      </c>
      <c r="D998" s="1">
        <f>BILANCA!E20</f>
        <v>81630.52</v>
      </c>
      <c r="E998" s="1">
        <v>0</v>
      </c>
      <c r="F998" s="1">
        <v>0</v>
      </c>
      <c r="G998" s="2">
        <f t="shared" si="22"/>
        <v>3099.54495</v>
      </c>
      <c r="H998" s="2">
        <f t="shared" si="19"/>
        <v>0.76999999999679858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11908.24</v>
      </c>
      <c r="D999" s="1">
        <f>BILANCA!E21</f>
        <v>11908.24</v>
      </c>
      <c r="E999" s="1">
        <v>0</v>
      </c>
      <c r="F999" s="1">
        <v>0</v>
      </c>
      <c r="G999" s="2">
        <f t="shared" si="22"/>
        <v>571.59551999999996</v>
      </c>
      <c r="H999" s="2">
        <f t="shared" si="19"/>
        <v>0.47999999999956344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2506.2199999999998</v>
      </c>
      <c r="D1000" s="1">
        <f>BILANCA!E22</f>
        <v>2506.2199999999998</v>
      </c>
      <c r="E1000" s="1">
        <v>0</v>
      </c>
      <c r="F1000" s="1">
        <v>0</v>
      </c>
      <c r="G1000" s="2">
        <f t="shared" si="22"/>
        <v>127.81721999999999</v>
      </c>
      <c r="H1000" s="2">
        <f t="shared" si="19"/>
        <v>0.43999999999959982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1820.65</v>
      </c>
      <c r="D1002" s="1">
        <f>BILANCA!E24</f>
        <v>1820.65</v>
      </c>
      <c r="E1002" s="1">
        <v>0</v>
      </c>
      <c r="F1002" s="1">
        <v>0</v>
      </c>
      <c r="G1002" s="2">
        <f t="shared" si="22"/>
        <v>103.77705</v>
      </c>
      <c r="H1002" s="2">
        <f t="shared" si="19"/>
        <v>0.6999999999998181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4135.8599999999997</v>
      </c>
      <c r="D1004" s="1">
        <f>BILANCA!E26</f>
        <v>4135.8599999999997</v>
      </c>
      <c r="E1004" s="1">
        <v>0</v>
      </c>
      <c r="F1004" s="1">
        <v>0</v>
      </c>
      <c r="G1004" s="2">
        <f t="shared" si="22"/>
        <v>260.55917999999997</v>
      </c>
      <c r="H1004" s="2">
        <f t="shared" si="19"/>
        <v>0.28000000000065484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21907.55</v>
      </c>
      <c r="D1006" s="1">
        <f>BILANCA!E28</f>
        <v>34618.92</v>
      </c>
      <c r="E1006" s="1">
        <v>0</v>
      </c>
      <c r="F1006" s="1">
        <v>0</v>
      </c>
      <c r="G1006" s="2">
        <f t="shared" si="22"/>
        <v>2096.3439699999999</v>
      </c>
      <c r="H1006" s="2">
        <f t="shared" si="19"/>
        <v>0.53000000000247383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35366.609999999993</v>
      </c>
      <c r="D1013" s="1">
        <f>BILANCA!E35</f>
        <v>57645.270000000004</v>
      </c>
      <c r="E1013" s="1">
        <v>0</v>
      </c>
      <c r="F1013" s="1">
        <v>0</v>
      </c>
      <c r="G1013" s="2">
        <f t="shared" si="22"/>
        <v>4519.7145</v>
      </c>
      <c r="H1013" s="2">
        <f t="shared" si="19"/>
        <v>0.66000000001076842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74712.039999999994</v>
      </c>
      <c r="D1014" s="1">
        <f>BILANCA!E36</f>
        <v>107394.11</v>
      </c>
      <c r="E1014" s="1">
        <v>0</v>
      </c>
      <c r="F1014" s="1">
        <v>0</v>
      </c>
      <c r="G1014" s="2">
        <f t="shared" si="22"/>
        <v>8974.5080600000001</v>
      </c>
      <c r="H1014" s="2">
        <f t="shared" si="19"/>
        <v>0.14999999999417923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39345.43</v>
      </c>
      <c r="D1018" s="1">
        <f>BILANCA!E40</f>
        <v>49748.84</v>
      </c>
      <c r="E1018" s="1">
        <v>0</v>
      </c>
      <c r="F1018" s="1">
        <v>0</v>
      </c>
      <c r="G1018" s="2">
        <f t="shared" si="22"/>
        <v>4859.5088500000002</v>
      </c>
      <c r="H1018" s="2">
        <f t="shared" si="19"/>
        <v>0.5900000000037835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18059.27</v>
      </c>
      <c r="D1032" s="1">
        <f>BILANCA!E54</f>
        <v>18919.75</v>
      </c>
      <c r="E1032" s="1">
        <v>0</v>
      </c>
      <c r="F1032" s="1">
        <v>0</v>
      </c>
      <c r="G1032" s="2">
        <f t="shared" si="22"/>
        <v>2739.0397300000004</v>
      </c>
      <c r="H1032" s="2">
        <f t="shared" si="19"/>
        <v>0.52000000000043656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18059.27</v>
      </c>
      <c r="D1033" s="1">
        <f>BILANCA!E55</f>
        <v>18919.75</v>
      </c>
      <c r="E1033" s="1">
        <v>0</v>
      </c>
      <c r="F1033" s="1">
        <v>0</v>
      </c>
      <c r="G1033" s="2">
        <f t="shared" si="22"/>
        <v>2794.9385000000002</v>
      </c>
      <c r="H1033" s="2">
        <f t="shared" si="19"/>
        <v>0.52000000000043656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15.2</v>
      </c>
      <c r="D1041" s="1">
        <f>BILANCA!E63</f>
        <v>15.2</v>
      </c>
      <c r="E1041" s="1">
        <v>0</v>
      </c>
      <c r="F1041" s="1">
        <v>0</v>
      </c>
      <c r="G1041" s="2">
        <f t="shared" si="22"/>
        <v>2.6448</v>
      </c>
      <c r="H1041" s="2">
        <f t="shared" si="19"/>
        <v>0.39999999999999858</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15.2</v>
      </c>
      <c r="D1042" s="1">
        <f>BILANCA!E64</f>
        <v>15.2</v>
      </c>
      <c r="E1042" s="1">
        <v>0</v>
      </c>
      <c r="F1042" s="1">
        <v>0</v>
      </c>
      <c r="G1042" s="2">
        <f t="shared" si="22"/>
        <v>2.6903999999999999</v>
      </c>
      <c r="H1042" s="2">
        <f t="shared" si="19"/>
        <v>0.39999999999999858</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159771.34999999998</v>
      </c>
      <c r="D1046" s="1">
        <f>BILANCA!E68</f>
        <v>181005.15999999997</v>
      </c>
      <c r="E1046" s="1">
        <v>0</v>
      </c>
      <c r="F1046" s="1">
        <v>0</v>
      </c>
      <c r="G1046" s="2">
        <f t="shared" si="22"/>
        <v>32872.245209999994</v>
      </c>
      <c r="H1046" s="2">
        <f t="shared" si="19"/>
        <v>0.50999999995110556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82807.539999999994</v>
      </c>
      <c r="D1047" s="1">
        <f>BILANCA!E69</f>
        <v>69713.95</v>
      </c>
      <c r="E1047" s="1">
        <v>0</v>
      </c>
      <c r="F1047" s="1">
        <v>0</v>
      </c>
      <c r="G1047" s="2">
        <f t="shared" si="22"/>
        <v>14223.068159999999</v>
      </c>
      <c r="H1047" s="2">
        <f t="shared" si="19"/>
        <v>0.51000000000931323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82454.92</v>
      </c>
      <c r="D1048" s="1">
        <f>BILANCA!E70</f>
        <v>69461.5</v>
      </c>
      <c r="E1048" s="1">
        <v>0</v>
      </c>
      <c r="F1048" s="1">
        <v>0</v>
      </c>
      <c r="G1048" s="2">
        <f t="shared" si="22"/>
        <v>14389.5648</v>
      </c>
      <c r="H1048" s="2">
        <f t="shared" si="19"/>
        <v>0.58000000000174623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82454.92</v>
      </c>
      <c r="D1050" s="1">
        <f>BILANCA!E72</f>
        <v>69461.5</v>
      </c>
      <c r="E1050" s="1">
        <v>0</v>
      </c>
      <c r="F1050" s="1">
        <v>0</v>
      </c>
      <c r="G1050" s="2">
        <f t="shared" si="22"/>
        <v>14832.320640000002</v>
      </c>
      <c r="H1050" s="2">
        <f t="shared" si="19"/>
        <v>0.58000000000174623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352.62</v>
      </c>
      <c r="D1054" s="1">
        <f>BILANCA!E76</f>
        <v>252.45</v>
      </c>
      <c r="E1054" s="1">
        <v>0</v>
      </c>
      <c r="F1054" s="1">
        <v>0</v>
      </c>
      <c r="G1054" s="2">
        <f t="shared" si="22"/>
        <v>60.883919999999989</v>
      </c>
      <c r="H1054" s="2">
        <f t="shared" si="19"/>
        <v>0.82999999999998408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15345.7</v>
      </c>
      <c r="D1056" s="1">
        <f>BILANCA!E78</f>
        <v>1734.68</v>
      </c>
      <c r="E1056" s="1">
        <v>0</v>
      </c>
      <c r="F1056" s="1">
        <v>0</v>
      </c>
      <c r="G1056" s="2">
        <f t="shared" si="22"/>
        <v>1373.49938</v>
      </c>
      <c r="H1056" s="2">
        <f t="shared" si="19"/>
        <v>0.61999999999920874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15345.7</v>
      </c>
      <c r="D1064" s="1">
        <f>BILANCA!E86</f>
        <v>1734.68</v>
      </c>
      <c r="E1064" s="1">
        <v>0</v>
      </c>
      <c r="F1064" s="1">
        <v>0</v>
      </c>
      <c r="G1064" s="2">
        <f t="shared" si="22"/>
        <v>1524.0198600000001</v>
      </c>
      <c r="H1064" s="2">
        <f t="shared" si="19"/>
        <v>0.61999999999920874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3816.41</v>
      </c>
      <c r="D1124" s="1">
        <f>BILANCA!E146</f>
        <v>1311.18</v>
      </c>
      <c r="E1124" s="1">
        <v>0</v>
      </c>
      <c r="F1124" s="1">
        <v>0</v>
      </c>
      <c r="G1124" s="2">
        <f t="shared" si="22"/>
        <v>907.86656999999991</v>
      </c>
      <c r="H1124" s="2">
        <f t="shared" si="23"/>
        <v>0.58999999999991815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3816.41</v>
      </c>
      <c r="D1138" s="1">
        <f>BILANCA!E160</f>
        <v>1311.18</v>
      </c>
      <c r="E1138" s="1">
        <v>0</v>
      </c>
      <c r="F1138" s="1">
        <v>0</v>
      </c>
      <c r="G1138" s="2">
        <f t="shared" si="22"/>
        <v>998.00935000000004</v>
      </c>
      <c r="H1138" s="2">
        <f t="shared" si="23"/>
        <v>0.58999999999991815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57801.7</v>
      </c>
      <c r="D1148" s="1">
        <f>BILANCA!E170</f>
        <v>108245.35</v>
      </c>
      <c r="E1148" s="1">
        <v>0</v>
      </c>
      <c r="F1148" s="1">
        <v>0</v>
      </c>
      <c r="G1148" s="2">
        <f t="shared" si="22"/>
        <v>45258.246000000006</v>
      </c>
      <c r="H1148" s="2">
        <f t="shared" si="23"/>
        <v>0.65000000000873115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57801.7</v>
      </c>
      <c r="D1151" s="1">
        <f>BILANCA!E173</f>
        <v>108245.35</v>
      </c>
      <c r="E1151" s="1">
        <v>0</v>
      </c>
      <c r="F1151" s="1">
        <v>0</v>
      </c>
      <c r="G1151" s="2">
        <f t="shared" si="22"/>
        <v>46081.123200000002</v>
      </c>
      <c r="H1151" s="2">
        <f t="shared" si="23"/>
        <v>0.65000000000873115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236991.87000000002</v>
      </c>
      <c r="D1152" s="1">
        <f>BILANCA!E175</f>
        <v>306048.2</v>
      </c>
      <c r="E1152" s="1">
        <v>0</v>
      </c>
      <c r="F1152" s="1">
        <v>0</v>
      </c>
      <c r="G1152" s="2">
        <f t="shared" si="22"/>
        <v>143495.91763000001</v>
      </c>
      <c r="H1152" s="2">
        <f t="shared" si="23"/>
        <v>0.32999999998719431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54941.320000000007</v>
      </c>
      <c r="D1153" s="1">
        <f>BILANCA!E176</f>
        <v>123796.2</v>
      </c>
      <c r="E1153" s="1">
        <v>0</v>
      </c>
      <c r="F1153" s="1">
        <v>0</v>
      </c>
      <c r="G1153" s="2">
        <f t="shared" si="22"/>
        <v>51430.732400000001</v>
      </c>
      <c r="H1153" s="2">
        <f t="shared" si="23"/>
        <v>0.52000000000407454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43184.640000000007</v>
      </c>
      <c r="D1154" s="1">
        <f>BILANCA!E177</f>
        <v>123796.2</v>
      </c>
      <c r="E1154" s="1">
        <v>0</v>
      </c>
      <c r="F1154" s="1">
        <v>0</v>
      </c>
      <c r="G1154" s="2">
        <f t="shared" si="22"/>
        <v>49722.87384</v>
      </c>
      <c r="H1154" s="2">
        <f t="shared" si="23"/>
        <v>0.55999999999039574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14312.75</v>
      </c>
      <c r="D1155" s="1">
        <f>BILANCA!E178</f>
        <v>106462.85</v>
      </c>
      <c r="E1155" s="1">
        <v>0</v>
      </c>
      <c r="F1155" s="1">
        <v>0</v>
      </c>
      <c r="G1155" s="2">
        <f t="shared" si="22"/>
        <v>39085.013399999996</v>
      </c>
      <c r="H1155" s="2">
        <f t="shared" si="23"/>
        <v>0.39999999999417923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19297.490000000002</v>
      </c>
      <c r="D1156" s="1">
        <f>BILANCA!E179</f>
        <v>15576.09</v>
      </c>
      <c r="E1156" s="1">
        <v>0</v>
      </c>
      <c r="F1156" s="1">
        <v>0</v>
      </c>
      <c r="G1156" s="2">
        <f t="shared" si="22"/>
        <v>8727.7929100000001</v>
      </c>
      <c r="H1156" s="2">
        <f t="shared" si="23"/>
        <v>0.58000000000174623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9574.4</v>
      </c>
      <c r="D1165" s="1">
        <f>BILANCA!E188</f>
        <v>1757.26</v>
      </c>
      <c r="E1165" s="1">
        <v>0</v>
      </c>
      <c r="F1165" s="1">
        <v>0</v>
      </c>
      <c r="G1165" s="2">
        <f t="shared" si="22"/>
        <v>2382.1834399999998</v>
      </c>
      <c r="H1165" s="2">
        <f t="shared" si="23"/>
        <v>0.65999999999962711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11756.68</v>
      </c>
      <c r="D1166" s="1">
        <f>BILANCA!E189</f>
        <v>0</v>
      </c>
      <c r="E1166" s="1">
        <v>0</v>
      </c>
      <c r="F1166" s="1">
        <v>0</v>
      </c>
      <c r="G1166" s="2">
        <f t="shared" si="22"/>
        <v>2151.47244</v>
      </c>
      <c r="H1166" s="2">
        <f t="shared" si="23"/>
        <v>0.31999999999970896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182050.55000000002</v>
      </c>
      <c r="D1214" s="1">
        <f>BILANCA!E237</f>
        <v>182252</v>
      </c>
      <c r="E1214" s="1">
        <v>0</v>
      </c>
      <c r="F1214" s="1">
        <v>0</v>
      </c>
      <c r="G1214" s="2">
        <f t="shared" si="22"/>
        <v>126254.10105</v>
      </c>
      <c r="H1214" s="2">
        <f t="shared" si="23"/>
        <v>0.4499999999825377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77220.52</v>
      </c>
      <c r="D1215" s="1">
        <f>BILANCA!E238</f>
        <v>125043.04</v>
      </c>
      <c r="E1215" s="1">
        <v>0</v>
      </c>
      <c r="F1215" s="1">
        <v>0</v>
      </c>
      <c r="G1215" s="2">
        <f t="shared" si="22"/>
        <v>75935.131200000003</v>
      </c>
      <c r="H1215" s="2">
        <f t="shared" si="23"/>
        <v>0.51999999998952262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77220.52</v>
      </c>
      <c r="D1216" s="1">
        <f>BILANCA!E239</f>
        <v>125043.04</v>
      </c>
      <c r="E1216" s="1">
        <v>0</v>
      </c>
      <c r="F1216" s="1">
        <v>0</v>
      </c>
      <c r="G1216" s="2">
        <f t="shared" si="22"/>
        <v>76262.4378</v>
      </c>
      <c r="H1216" s="2">
        <f t="shared" si="23"/>
        <v>0.51999999998952262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77220.52</v>
      </c>
      <c r="D1217" s="1">
        <f>BILANCA!E240</f>
        <v>125043.04</v>
      </c>
      <c r="E1217" s="1">
        <v>0</v>
      </c>
      <c r="F1217" s="1">
        <v>0</v>
      </c>
      <c r="G1217" s="2">
        <f t="shared" si="22"/>
        <v>76589.744400000011</v>
      </c>
      <c r="H1217" s="2">
        <f t="shared" si="23"/>
        <v>0.51999999998952262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100935.67</v>
      </c>
      <c r="D1222" s="1">
        <f>BILANCA!E245</f>
        <v>56114.3</v>
      </c>
      <c r="E1222" s="1">
        <v>0</v>
      </c>
      <c r="F1222" s="1">
        <v>0</v>
      </c>
      <c r="G1222" s="2">
        <f t="shared" si="22"/>
        <v>50946.26053</v>
      </c>
      <c r="H1222" s="2">
        <f t="shared" si="23"/>
        <v>0.63000000000465661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130889.87</v>
      </c>
      <c r="D1223" s="1">
        <f>BILANCA!E246</f>
        <v>126223.47</v>
      </c>
      <c r="E1223" s="1">
        <v>0</v>
      </c>
      <c r="F1223" s="1">
        <v>0</v>
      </c>
      <c r="G1223" s="2">
        <f t="shared" si="22"/>
        <v>92000.834399999992</v>
      </c>
      <c r="H1223" s="2">
        <f t="shared" si="23"/>
        <v>0.60000000000582077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130889.87</v>
      </c>
      <c r="D1224" s="1">
        <f>BILANCA!E247</f>
        <v>126223.47</v>
      </c>
      <c r="E1224" s="1">
        <v>0</v>
      </c>
      <c r="F1224" s="1">
        <v>0</v>
      </c>
      <c r="G1224" s="2">
        <f t="shared" si="22"/>
        <v>92384.17121</v>
      </c>
      <c r="H1224" s="2">
        <f t="shared" si="23"/>
        <v>0.60000000000582077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29954.2</v>
      </c>
      <c r="D1227" s="1">
        <f>BILANCA!E250</f>
        <v>70109.17</v>
      </c>
      <c r="E1227" s="1">
        <v>0</v>
      </c>
      <c r="F1227" s="1">
        <v>0</v>
      </c>
      <c r="G1227" s="2">
        <f t="shared" si="22"/>
        <v>41522.099759999997</v>
      </c>
      <c r="H1227" s="2">
        <f t="shared" si="23"/>
        <v>0.36999999999898137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29954.2</v>
      </c>
      <c r="D1229" s="1">
        <f>BILANCA!E252</f>
        <v>70109.17</v>
      </c>
      <c r="E1229" s="1">
        <v>0</v>
      </c>
      <c r="F1229" s="1">
        <v>0</v>
      </c>
      <c r="G1229" s="2">
        <f t="shared" si="22"/>
        <v>41862.444840000004</v>
      </c>
      <c r="H1229" s="2">
        <f t="shared" si="23"/>
        <v>0.36999999999898137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57.28</v>
      </c>
      <c r="D1231" s="1">
        <f>BILANCA!E254</f>
        <v>57.28</v>
      </c>
      <c r="E1231" s="1">
        <v>0</v>
      </c>
      <c r="F1231" s="1">
        <v>0</v>
      </c>
      <c r="G1231" s="2">
        <f>B1231/1000*C1231+B1231/500*D1231</f>
        <v>42.616320000000002</v>
      </c>
      <c r="H1231" s="2">
        <f>ABS(C1231-ROUND(C1231,0))+ABS(D1231-ROUND(D1231,0))</f>
        <v>0.56000000000000227</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3951.64</v>
      </c>
      <c r="D1232" s="1">
        <f>BILANCA!E255</f>
        <v>1151.94</v>
      </c>
      <c r="E1232" s="1">
        <v>0</v>
      </c>
      <c r="F1232" s="1">
        <v>0</v>
      </c>
      <c r="G1232" s="2">
        <f t="shared" si="22"/>
        <v>1557.6244799999999</v>
      </c>
      <c r="H1232" s="2">
        <f t="shared" si="23"/>
        <v>0.42000000000007276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3816.41</v>
      </c>
      <c r="D1241" s="1">
        <f>BILANCA!E265</f>
        <v>1311.18</v>
      </c>
      <c r="E1241" s="1">
        <v>0</v>
      </c>
      <c r="F1241" s="1">
        <v>0</v>
      </c>
      <c r="G1241" s="2">
        <f t="shared" si="22"/>
        <v>1661.2026599999999</v>
      </c>
      <c r="H1241" s="2">
        <f t="shared" si="23"/>
        <v>0.58999999999991815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15273.84</v>
      </c>
      <c r="D1244" s="1">
        <f>BILANCA!E268</f>
        <v>1662.82</v>
      </c>
      <c r="E1244" s="1">
        <v>0</v>
      </c>
      <c r="F1244" s="1">
        <v>0</v>
      </c>
      <c r="G1244" s="2">
        <f t="shared" si="24"/>
        <v>4854.4642800000001</v>
      </c>
      <c r="H1244" s="2">
        <f t="shared" si="23"/>
        <v>0.33999999999991815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71.86</v>
      </c>
      <c r="D1247" s="1">
        <f>BILANCA!E271</f>
        <v>71.86</v>
      </c>
      <c r="E1247" s="1">
        <v>0</v>
      </c>
      <c r="F1247" s="1">
        <v>0</v>
      </c>
      <c r="G1247" s="2">
        <f t="shared" si="24"/>
        <v>56.913120000000006</v>
      </c>
      <c r="H1247" s="2">
        <f t="shared" si="23"/>
        <v>0.28000000000000114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909.62</v>
      </c>
      <c r="D1263" s="1">
        <f>BILANCA!E287</f>
        <v>362.5</v>
      </c>
      <c r="E1263" s="1">
        <v>0</v>
      </c>
      <c r="F1263" s="1">
        <v>0</v>
      </c>
      <c r="G1263" s="2">
        <f t="shared" si="24"/>
        <v>457.69360000000006</v>
      </c>
      <c r="H1263" s="2">
        <f t="shared" si="23"/>
        <v>0.87999999999999545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42275.02</v>
      </c>
      <c r="D1264" s="1">
        <f>BILANCA!E288</f>
        <v>123433.7</v>
      </c>
      <c r="E1264" s="1">
        <v>0</v>
      </c>
      <c r="F1264" s="1">
        <v>0</v>
      </c>
      <c r="G1264" s="2">
        <f t="shared" si="24"/>
        <v>81249.020020000011</v>
      </c>
      <c r="H1264" s="2">
        <f t="shared" si="23"/>
        <v>0.31999999999970896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11756.68</v>
      </c>
      <c r="D1265" s="1">
        <f>BILANCA!E289</f>
        <v>0</v>
      </c>
      <c r="E1265" s="1">
        <v>0</v>
      </c>
      <c r="F1265" s="1">
        <v>0</v>
      </c>
      <c r="G1265" s="2">
        <f t="shared" si="24"/>
        <v>3315.3837599999997</v>
      </c>
      <c r="H1265" s="2">
        <f t="shared" si="23"/>
        <v>0.31999999999970896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9574.4</v>
      </c>
      <c r="D1278" s="1">
        <f>BILANCA!E302</f>
        <v>1757.26</v>
      </c>
      <c r="E1278" s="1">
        <v>0</v>
      </c>
      <c r="F1278" s="1">
        <v>0</v>
      </c>
      <c r="G1278" s="2">
        <f t="shared" si="24"/>
        <v>3861.2313999999997</v>
      </c>
      <c r="H1278" s="2">
        <f t="shared" si="23"/>
        <v>0.65999999999962711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1555484.6700000002</v>
      </c>
      <c r="D1408" s="1">
        <f>'RAS-funkcijski'!E114</f>
        <v>1832402.4</v>
      </c>
      <c r="E1408" s="1">
        <v>0</v>
      </c>
      <c r="F1408" s="1">
        <v>0</v>
      </c>
      <c r="G1408" s="2">
        <f t="shared" si="24"/>
        <v>574231.84169999999</v>
      </c>
      <c r="H1408" s="2">
        <f t="shared" si="27"/>
        <v>0.7299999997485429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1470355.58</v>
      </c>
      <c r="D1409" s="1">
        <f>'RAS-funkcijski'!E115</f>
        <v>1734977.91</v>
      </c>
      <c r="E1409" s="1">
        <v>0</v>
      </c>
      <c r="F1409" s="1">
        <v>0</v>
      </c>
      <c r="G1409" s="2">
        <f t="shared" si="24"/>
        <v>548374.56539999996</v>
      </c>
      <c r="H1409" s="2">
        <f t="shared" si="27"/>
        <v>0.51000000000931323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1470355.58</v>
      </c>
      <c r="D1411" s="1">
        <f>'RAS-funkcijski'!E117</f>
        <v>1734977.91</v>
      </c>
      <c r="E1411" s="1">
        <v>0</v>
      </c>
      <c r="F1411" s="1">
        <v>0</v>
      </c>
      <c r="G1411" s="2">
        <f t="shared" si="24"/>
        <v>558255.18819999998</v>
      </c>
      <c r="H1411" s="2">
        <f t="shared" si="27"/>
        <v>0.51000000000931323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85129.09</v>
      </c>
      <c r="D1420" s="1">
        <f>'RAS-funkcijski'!E126</f>
        <v>97424.49</v>
      </c>
      <c r="E1420" s="1">
        <v>0</v>
      </c>
      <c r="F1420" s="1">
        <v>0</v>
      </c>
      <c r="G1420" s="2">
        <f t="shared" si="24"/>
        <v>34157.324540000001</v>
      </c>
      <c r="H1420" s="2">
        <f t="shared" si="27"/>
        <v>0.58000000000174623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1555484.6700000002</v>
      </c>
      <c r="D1435" s="13">
        <f>'RAS-funkcijski'!E141</f>
        <v>1832402.4</v>
      </c>
      <c r="E1435" s="13">
        <v>0</v>
      </c>
      <c r="F1435" s="13">
        <v>0</v>
      </c>
      <c r="G1435" s="14">
        <f t="shared" si="24"/>
        <v>715179.65739000007</v>
      </c>
      <c r="H1435" s="14">
        <f t="shared" si="27"/>
        <v>0.7299999997485429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30982.32</v>
      </c>
      <c r="D1436" s="6">
        <f>'P-VRIO'!E5</f>
        <v>0</v>
      </c>
      <c r="E1436" s="6">
        <v>0</v>
      </c>
      <c r="F1436" s="6">
        <v>0</v>
      </c>
      <c r="G1436" s="7">
        <f t="shared" si="24"/>
        <v>30.982320000000001</v>
      </c>
      <c r="H1436" s="7">
        <f t="shared" si="27"/>
        <v>0.31999999999970896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30982.32</v>
      </c>
      <c r="D1453" s="1">
        <f>'P-VRIO'!E22</f>
        <v>0</v>
      </c>
      <c r="E1453" s="1">
        <v>0</v>
      </c>
      <c r="F1453" s="1">
        <v>0</v>
      </c>
      <c r="G1453" s="2">
        <f t="shared" si="24"/>
        <v>557.68175999999994</v>
      </c>
      <c r="H1453" s="2">
        <f t="shared" si="27"/>
        <v>0.31999999999970896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30982.32</v>
      </c>
      <c r="D1454" s="1">
        <f>'P-VRIO'!E23</f>
        <v>0</v>
      </c>
      <c r="E1454" s="1">
        <v>0</v>
      </c>
      <c r="F1454" s="1">
        <v>0</v>
      </c>
      <c r="G1454" s="2">
        <f t="shared" si="24"/>
        <v>588.66408000000001</v>
      </c>
      <c r="H1454" s="2">
        <f t="shared" si="27"/>
        <v>0.31999999999970896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30982.32</v>
      </c>
      <c r="D1456" s="1">
        <f>'P-VRIO'!E25</f>
        <v>0</v>
      </c>
      <c r="E1456" s="1">
        <v>0</v>
      </c>
      <c r="F1456" s="1">
        <v>0</v>
      </c>
      <c r="G1456" s="2">
        <f t="shared" si="24"/>
        <v>650.62872000000004</v>
      </c>
      <c r="H1456" s="2">
        <f t="shared" si="27"/>
        <v>0.31999999999970896</v>
      </c>
      <c r="I1456" s="10">
        <f t="shared" si="30"/>
        <v>208.20119039981066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54941.32</v>
      </c>
      <c r="D1480" s="6"/>
      <c r="E1480" s="6">
        <v>0</v>
      </c>
      <c r="F1480" s="6">
        <v>0</v>
      </c>
      <c r="G1480" s="7">
        <f t="shared" ref="G1480:G1580" si="34">B1480/1000*C1480</f>
        <v>54.941319999999997</v>
      </c>
      <c r="H1480" s="7">
        <f t="shared" ref="H1480:H1580" si="35">ABS(C1480-ROUND(C1480,0))</f>
        <v>0.31999999999970896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1862478.08</v>
      </c>
      <c r="D1481" s="1">
        <v>0</v>
      </c>
      <c r="E1481" s="1">
        <v>0</v>
      </c>
      <c r="F1481" s="1">
        <v>0</v>
      </c>
      <c r="G1481" s="2">
        <f t="shared" si="34"/>
        <v>3724.9561600000002</v>
      </c>
      <c r="H1481" s="2">
        <f t="shared" si="35"/>
        <v>8.0000000074505806E-2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1821690.29</v>
      </c>
      <c r="D1483" s="1">
        <v>0</v>
      </c>
      <c r="E1483" s="1">
        <v>0</v>
      </c>
      <c r="F1483" s="1">
        <v>0</v>
      </c>
      <c r="G1483" s="2">
        <f t="shared" si="34"/>
        <v>7286.76116</v>
      </c>
      <c r="H1483" s="2">
        <f t="shared" si="35"/>
        <v>0.2900000000372529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1448732.84</v>
      </c>
      <c r="D1484" s="1">
        <v>0</v>
      </c>
      <c r="E1484" s="1">
        <v>0</v>
      </c>
      <c r="F1484" s="1">
        <v>0</v>
      </c>
      <c r="G1484" s="2">
        <f t="shared" si="34"/>
        <v>7243.6642000000002</v>
      </c>
      <c r="H1484" s="2">
        <f t="shared" si="35"/>
        <v>0.15999999991618097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331559.08</v>
      </c>
      <c r="D1485" s="1">
        <v>0</v>
      </c>
      <c r="E1485" s="1">
        <v>0</v>
      </c>
      <c r="F1485" s="1">
        <v>0</v>
      </c>
      <c r="G1485" s="2">
        <f t="shared" si="34"/>
        <v>1989.3544800000002</v>
      </c>
      <c r="H1485" s="2">
        <f t="shared" si="35"/>
        <v>8.0000000016298145E-2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1673</v>
      </c>
      <c r="D1486" s="1">
        <v>0</v>
      </c>
      <c r="E1486" s="1">
        <v>0</v>
      </c>
      <c r="F1486" s="1">
        <v>0</v>
      </c>
      <c r="G1486" s="2">
        <f t="shared" si="34"/>
        <v>11.711</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38041.129999999997</v>
      </c>
      <c r="D1489" s="1">
        <v>0</v>
      </c>
      <c r="E1489" s="1">
        <v>0</v>
      </c>
      <c r="F1489" s="1">
        <v>0</v>
      </c>
      <c r="G1489" s="2">
        <f t="shared" si="34"/>
        <v>380.41129999999998</v>
      </c>
      <c r="H1489" s="2">
        <f t="shared" si="35"/>
        <v>0.12999999999738066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1684.24</v>
      </c>
      <c r="D1491" s="1">
        <v>0</v>
      </c>
      <c r="E1491" s="1">
        <v>0</v>
      </c>
      <c r="F1491" s="1">
        <v>0</v>
      </c>
      <c r="G1491" s="2">
        <f t="shared" si="34"/>
        <v>20.21088</v>
      </c>
      <c r="H1491" s="2">
        <f t="shared" si="35"/>
        <v>0.24000000000000909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40787.79</v>
      </c>
      <c r="D1492" s="1">
        <v>0</v>
      </c>
      <c r="E1492" s="1">
        <v>0</v>
      </c>
      <c r="F1492" s="1">
        <v>0</v>
      </c>
      <c r="G1492" s="2">
        <f t="shared" si="34"/>
        <v>530.24126999999999</v>
      </c>
      <c r="H1492" s="2">
        <f t="shared" si="35"/>
        <v>0.20999999999912689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1793623.1999999997</v>
      </c>
      <c r="D1499" s="1">
        <v>0</v>
      </c>
      <c r="E1499" s="1">
        <v>0</v>
      </c>
      <c r="F1499" s="1">
        <v>0</v>
      </c>
      <c r="G1499" s="2">
        <f t="shared" si="34"/>
        <v>35872.463999999993</v>
      </c>
      <c r="H1499" s="2">
        <f t="shared" si="35"/>
        <v>0.19999999972060323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1741078.7299999997</v>
      </c>
      <c r="D1501" s="1">
        <v>0</v>
      </c>
      <c r="E1501" s="1">
        <v>0</v>
      </c>
      <c r="F1501" s="1">
        <v>0</v>
      </c>
      <c r="G1501" s="2">
        <f t="shared" si="34"/>
        <v>38303.732059999995</v>
      </c>
      <c r="H1501" s="2">
        <f t="shared" si="35"/>
        <v>0.2700000002514571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1356582.74</v>
      </c>
      <c r="D1502" s="1">
        <v>0</v>
      </c>
      <c r="E1502" s="1">
        <v>0</v>
      </c>
      <c r="F1502" s="1">
        <v>0</v>
      </c>
      <c r="G1502" s="2">
        <f t="shared" si="34"/>
        <v>31201.403019999998</v>
      </c>
      <c r="H1502" s="2">
        <f t="shared" si="35"/>
        <v>0.26000000000931323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335280.48</v>
      </c>
      <c r="D1503" s="1">
        <v>0</v>
      </c>
      <c r="E1503" s="1">
        <v>0</v>
      </c>
      <c r="F1503" s="1">
        <v>0</v>
      </c>
      <c r="G1503" s="2">
        <f t="shared" si="34"/>
        <v>8046.7315199999994</v>
      </c>
      <c r="H1503" s="2">
        <f t="shared" si="35"/>
        <v>0.47999999998137355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1673</v>
      </c>
      <c r="D1504" s="1">
        <v>0</v>
      </c>
      <c r="E1504" s="1">
        <v>0</v>
      </c>
      <c r="F1504" s="1">
        <v>0</v>
      </c>
      <c r="G1504" s="2">
        <f t="shared" si="34"/>
        <v>41.825000000000003</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38041.129999999997</v>
      </c>
      <c r="D1507" s="1">
        <v>0</v>
      </c>
      <c r="E1507" s="1">
        <v>0</v>
      </c>
      <c r="F1507" s="1">
        <v>0</v>
      </c>
      <c r="G1507" s="2">
        <f t="shared" si="34"/>
        <v>1065.15164</v>
      </c>
      <c r="H1507" s="2">
        <f t="shared" si="35"/>
        <v>0.12999999999738066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9501.3799999999992</v>
      </c>
      <c r="D1509" s="1">
        <v>0</v>
      </c>
      <c r="E1509" s="1">
        <v>0</v>
      </c>
      <c r="F1509" s="1">
        <v>0</v>
      </c>
      <c r="G1509" s="2">
        <f t="shared" si="34"/>
        <v>285.04139999999995</v>
      </c>
      <c r="H1509" s="2">
        <f t="shared" si="35"/>
        <v>0.37999999999919964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52544.47</v>
      </c>
      <c r="D1510" s="1">
        <v>0</v>
      </c>
      <c r="E1510" s="1">
        <v>0</v>
      </c>
      <c r="F1510" s="1">
        <v>0</v>
      </c>
      <c r="G1510" s="2">
        <f t="shared" si="34"/>
        <v>1628.8785700000001</v>
      </c>
      <c r="H1510" s="2">
        <f t="shared" si="35"/>
        <v>0.47000000000116415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123796.20000000042</v>
      </c>
      <c r="D1517" s="1">
        <v>0</v>
      </c>
      <c r="E1517" s="1">
        <v>0</v>
      </c>
      <c r="F1517" s="1">
        <v>0</v>
      </c>
      <c r="G1517" s="2">
        <f t="shared" si="34"/>
        <v>4704.2556000000159</v>
      </c>
      <c r="H1517" s="2">
        <f t="shared" si="35"/>
        <v>0.20000000041909516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362.5</v>
      </c>
      <c r="D1518" s="1">
        <v>0</v>
      </c>
      <c r="E1518" s="1">
        <v>0</v>
      </c>
      <c r="F1518" s="1">
        <v>0</v>
      </c>
      <c r="G1518" s="2">
        <f t="shared" si="34"/>
        <v>14.137499999999999</v>
      </c>
      <c r="H1518" s="2">
        <f t="shared" si="35"/>
        <v>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362.5</v>
      </c>
      <c r="D1524" s="1">
        <v>0</v>
      </c>
      <c r="E1524" s="1">
        <v>0</v>
      </c>
      <c r="F1524" s="1">
        <v>0</v>
      </c>
      <c r="G1524" s="2">
        <f t="shared" si="34"/>
        <v>16.3125</v>
      </c>
      <c r="H1524" s="2">
        <f t="shared" si="35"/>
        <v>0.5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362.5</v>
      </c>
      <c r="D1530" s="1">
        <v>0</v>
      </c>
      <c r="E1530" s="1">
        <v>0</v>
      </c>
      <c r="F1530" s="1">
        <v>0</v>
      </c>
      <c r="G1530" s="2">
        <f t="shared" si="34"/>
        <v>18.487499999999997</v>
      </c>
      <c r="H1530" s="2">
        <f t="shared" si="35"/>
        <v>0.5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362.5</v>
      </c>
      <c r="D1531" s="1">
        <v>0</v>
      </c>
      <c r="E1531" s="1">
        <v>0</v>
      </c>
      <c r="F1531" s="1">
        <v>0</v>
      </c>
      <c r="G1531" s="2">
        <f t="shared" si="34"/>
        <v>18.849999999999998</v>
      </c>
      <c r="H1531" s="2">
        <f t="shared" si="35"/>
        <v>0.5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123433.7</v>
      </c>
      <c r="D1576" s="1">
        <v>0</v>
      </c>
      <c r="E1576" s="1">
        <v>0</v>
      </c>
      <c r="F1576" s="1">
        <v>0</v>
      </c>
      <c r="G1576" s="2">
        <f t="shared" si="34"/>
        <v>11973.0689</v>
      </c>
      <c r="H1576" s="2">
        <f t="shared" si="35"/>
        <v>0.30000000000291038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1757.26</v>
      </c>
      <c r="D1577" s="1">
        <v>0</v>
      </c>
      <c r="E1577" s="1">
        <v>0</v>
      </c>
      <c r="F1577" s="1">
        <v>0</v>
      </c>
      <c r="G1577" s="2">
        <f t="shared" si="34"/>
        <v>172.21147999999999</v>
      </c>
      <c r="H1577" s="2">
        <f t="shared" si="35"/>
        <v>0.25999999999999091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121676.44</v>
      </c>
      <c r="D1578" s="1">
        <v>0</v>
      </c>
      <c r="E1578" s="1">
        <v>0</v>
      </c>
      <c r="F1578" s="1">
        <v>0</v>
      </c>
      <c r="G1578" s="2">
        <f t="shared" si="34"/>
        <v>12045.967560000001</v>
      </c>
      <c r="H1578" s="2">
        <f t="shared" si="35"/>
        <v>0.44000000000232831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48371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1694715.0599999998</v>
      </c>
      <c r="I16" s="170">
        <f>'PR-RAS'!E6</f>
        <v>1787581.0299999998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1510519.9599999997</v>
      </c>
      <c r="I17" s="170">
        <f>'PR-RAS'!E151</f>
        <v>1792247.4300000002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100935.67000000013</v>
      </c>
      <c r="I18" s="170">
        <f>'PR-RAS'!E645</f>
        <v>56114.299999999654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77220.52</v>
      </c>
      <c r="I20" s="173">
        <f>BILANCA!E7</f>
        <v>125043.04000000001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159771.34999999998</v>
      </c>
      <c r="I21" s="175">
        <f>BILANCA!E68</f>
        <v>181005.15999999997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54941.320000000007</v>
      </c>
      <c r="I22" s="175">
        <f>BILANCA!E176</f>
        <v>123796.2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182050.55000000002</v>
      </c>
      <c r="I23" s="177">
        <f>BILANCA!E237</f>
        <v>182252</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1555484.6700000002</v>
      </c>
      <c r="I27" s="175">
        <f>'RAS-funkcijski'!E114</f>
        <v>1832402.4</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1555484.6700000002</v>
      </c>
      <c r="I28" s="179">
        <f>'RAS-funkcijski'!E141</f>
        <v>1832402.4</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30982.32</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30982.32</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54941.32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123796.20000000042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362.5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123433.7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34" zoomScaleNormal="100" workbookViewId="0">
      <selection activeCell="E252" sqref="E2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1694715.0599999998</v>
      </c>
      <c r="E6" s="51">
        <f>E7+E44+E50+E82+E106+E124+E133+E139</f>
        <v>1787581.0299999998</v>
      </c>
      <c r="F6" s="52">
        <f t="shared" ref="F6:F131" si="0">IF(D6&lt;&gt;0,IF(E6/D6&gt;=100,"&gt;&gt;100",E6/D6*100),"-")</f>
        <v>105.47973946723528</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1225508.24</v>
      </c>
      <c r="E50" s="51">
        <f>E51+E54+E59+E62+E65+E68+E71+E74+E77</f>
        <v>1304200.83</v>
      </c>
      <c r="F50" s="52">
        <f t="shared" si="0"/>
        <v>106.42122079897236</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1193166.6299999999</v>
      </c>
      <c r="E68" s="51">
        <f t="shared" si="15"/>
        <v>1290959.54</v>
      </c>
      <c r="F68" s="52">
        <f t="shared" si="0"/>
        <v>108.19608154814053</v>
      </c>
    </row>
    <row r="69" spans="1:6" ht="12.75" customHeight="1" x14ac:dyDescent="0.2">
      <c r="A69" s="53" t="s">
        <v>183</v>
      </c>
      <c r="B69" s="85" t="s">
        <v>184</v>
      </c>
      <c r="C69" s="50" t="s">
        <v>183</v>
      </c>
      <c r="D69" s="242">
        <v>1170506.68</v>
      </c>
      <c r="E69" s="242">
        <v>1260332.75</v>
      </c>
      <c r="F69" s="52">
        <f t="shared" si="0"/>
        <v>107.67411852788402</v>
      </c>
    </row>
    <row r="70" spans="1:6" ht="24" x14ac:dyDescent="0.2">
      <c r="A70" s="53" t="s">
        <v>185</v>
      </c>
      <c r="B70" s="85" t="s">
        <v>186</v>
      </c>
      <c r="C70" s="50" t="s">
        <v>185</v>
      </c>
      <c r="D70" s="242">
        <v>22659.95</v>
      </c>
      <c r="E70" s="242">
        <v>30626.79</v>
      </c>
      <c r="F70" s="52">
        <f t="shared" si="0"/>
        <v>135.15824174369317</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11236.8</v>
      </c>
      <c r="E74" s="51">
        <f t="shared" si="17"/>
        <v>0</v>
      </c>
      <c r="F74" s="52">
        <f t="shared" si="0"/>
        <v>0</v>
      </c>
    </row>
    <row r="75" spans="1:6" ht="12.75" customHeight="1" x14ac:dyDescent="0.2">
      <c r="A75" s="53" t="s">
        <v>195</v>
      </c>
      <c r="B75" s="85" t="s">
        <v>196</v>
      </c>
      <c r="C75" s="50" t="s">
        <v>195</v>
      </c>
      <c r="D75" s="242">
        <v>11236.8</v>
      </c>
      <c r="E75" s="242"/>
      <c r="F75" s="52">
        <f t="shared" si="0"/>
        <v>0</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21104.81</v>
      </c>
      <c r="E77" s="51">
        <f t="shared" si="18"/>
        <v>13241.29</v>
      </c>
      <c r="F77" s="52">
        <f t="shared" si="0"/>
        <v>62.740626425919018</v>
      </c>
    </row>
    <row r="78" spans="1:6" ht="12.75" customHeight="1" x14ac:dyDescent="0.2">
      <c r="A78" s="53">
        <v>6391</v>
      </c>
      <c r="B78" s="85" t="s">
        <v>201</v>
      </c>
      <c r="C78" s="50" t="s">
        <v>202</v>
      </c>
      <c r="D78" s="242">
        <v>156.19999999999999</v>
      </c>
      <c r="E78" s="242">
        <v>236</v>
      </c>
      <c r="F78" s="52">
        <f t="shared" si="0"/>
        <v>151.08834827144688</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20948.61</v>
      </c>
      <c r="E80" s="242">
        <v>13005.29</v>
      </c>
      <c r="F80" s="52">
        <f t="shared" si="0"/>
        <v>62.081875599383451</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28.43</v>
      </c>
      <c r="E82" s="51">
        <f t="shared" si="19"/>
        <v>63.68</v>
      </c>
      <c r="F82" s="52">
        <f t="shared" si="0"/>
        <v>223.98874428420683</v>
      </c>
    </row>
    <row r="83" spans="1:6" ht="12.75" customHeight="1" x14ac:dyDescent="0.2">
      <c r="A83" s="53">
        <v>641</v>
      </c>
      <c r="B83" s="85" t="s">
        <v>211</v>
      </c>
      <c r="C83" s="50" t="s">
        <v>212</v>
      </c>
      <c r="D83" s="51">
        <f t="shared" ref="D83:E83" si="20">SUM(D84:D90)</f>
        <v>28.43</v>
      </c>
      <c r="E83" s="51">
        <f t="shared" si="20"/>
        <v>63.68</v>
      </c>
      <c r="F83" s="52">
        <f t="shared" si="0"/>
        <v>223.98874428420683</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28.43</v>
      </c>
      <c r="E85" s="242">
        <v>63.68</v>
      </c>
      <c r="F85" s="52">
        <f t="shared" si="0"/>
        <v>223.98874428420683</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56092.23</v>
      </c>
      <c r="E106" s="51">
        <f t="shared" si="23"/>
        <v>41726.720000000001</v>
      </c>
      <c r="F106" s="52">
        <f t="shared" si="0"/>
        <v>74.389483177973133</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56092.23</v>
      </c>
      <c r="E112" s="51">
        <f t="shared" si="25"/>
        <v>41726.720000000001</v>
      </c>
      <c r="F112" s="52">
        <f t="shared" si="0"/>
        <v>74.389483177973133</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56092.23</v>
      </c>
      <c r="E117" s="242">
        <v>41726.720000000001</v>
      </c>
      <c r="F117" s="52">
        <f t="shared" si="0"/>
        <v>74.389483177973133</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24647.68</v>
      </c>
      <c r="E124" s="51">
        <f t="shared" si="27"/>
        <v>42015.96</v>
      </c>
      <c r="F124" s="52">
        <f t="shared" si="0"/>
        <v>170.46618586414624</v>
      </c>
    </row>
    <row r="125" spans="1:6" ht="12.75" customHeight="1" x14ac:dyDescent="0.2">
      <c r="A125" s="53">
        <v>661</v>
      </c>
      <c r="B125" s="86" t="s">
        <v>295</v>
      </c>
      <c r="C125" s="50" t="s">
        <v>296</v>
      </c>
      <c r="D125" s="51">
        <f t="shared" ref="D125:E125" si="28">SUM(D126:D127)</f>
        <v>24582.68</v>
      </c>
      <c r="E125" s="51">
        <f t="shared" si="28"/>
        <v>41515.96</v>
      </c>
      <c r="F125" s="52">
        <f t="shared" si="0"/>
        <v>168.88296963553199</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24582.68</v>
      </c>
      <c r="E127" s="242">
        <v>41515.96</v>
      </c>
      <c r="F127" s="52">
        <f t="shared" si="0"/>
        <v>168.88296963553199</v>
      </c>
    </row>
    <row r="128" spans="1:6" ht="24" x14ac:dyDescent="0.2">
      <c r="A128" s="53">
        <v>663</v>
      </c>
      <c r="B128" s="231" t="s">
        <v>301</v>
      </c>
      <c r="C128" s="50" t="s">
        <v>302</v>
      </c>
      <c r="D128" s="51">
        <f t="shared" ref="D128:E128" si="29">SUM(D129:D132)</f>
        <v>65</v>
      </c>
      <c r="E128" s="51">
        <f t="shared" si="29"/>
        <v>500</v>
      </c>
      <c r="F128" s="52">
        <f t="shared" si="0"/>
        <v>769.23076923076928</v>
      </c>
    </row>
    <row r="129" spans="1:6" ht="12.75" customHeight="1" x14ac:dyDescent="0.2">
      <c r="A129" s="53">
        <v>6631</v>
      </c>
      <c r="B129" s="86" t="s">
        <v>303</v>
      </c>
      <c r="C129" s="50" t="s">
        <v>304</v>
      </c>
      <c r="D129" s="242">
        <v>65</v>
      </c>
      <c r="E129" s="242">
        <v>500</v>
      </c>
      <c r="F129" s="52">
        <f t="shared" si="0"/>
        <v>769.23076923076928</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388438.48</v>
      </c>
      <c r="E133" s="51">
        <f t="shared" si="30"/>
        <v>399573.83999999997</v>
      </c>
      <c r="F133" s="52">
        <f t="shared" ref="F133:F223" si="31">IF(D133&lt;&gt;0,IF(E133/D133&gt;=100,"&gt;&gt;100",E133/D133*100),"-")</f>
        <v>102.86669847951211</v>
      </c>
    </row>
    <row r="134" spans="1:6" ht="24" x14ac:dyDescent="0.2">
      <c r="A134" s="53">
        <v>671</v>
      </c>
      <c r="B134" s="232" t="s">
        <v>313</v>
      </c>
      <c r="C134" s="50" t="s">
        <v>314</v>
      </c>
      <c r="D134" s="51">
        <f t="shared" ref="D134:E134" si="32">SUM(D135:D137)</f>
        <v>388438.48</v>
      </c>
      <c r="E134" s="51">
        <f t="shared" si="32"/>
        <v>399573.83999999997</v>
      </c>
      <c r="F134" s="52">
        <f t="shared" si="31"/>
        <v>102.86669847951211</v>
      </c>
    </row>
    <row r="135" spans="1:6" ht="12.75" customHeight="1" x14ac:dyDescent="0.2">
      <c r="A135" s="53">
        <v>6711</v>
      </c>
      <c r="B135" s="85" t="s">
        <v>315</v>
      </c>
      <c r="C135" s="50" t="s">
        <v>316</v>
      </c>
      <c r="D135" s="242">
        <v>376232.98</v>
      </c>
      <c r="E135" s="242">
        <v>398835.55</v>
      </c>
      <c r="F135" s="52">
        <f t="shared" si="31"/>
        <v>106.00759933379578</v>
      </c>
    </row>
    <row r="136" spans="1:6" ht="24" x14ac:dyDescent="0.2">
      <c r="A136" s="53">
        <v>6712</v>
      </c>
      <c r="B136" s="232" t="s">
        <v>317</v>
      </c>
      <c r="C136" s="50" t="s">
        <v>318</v>
      </c>
      <c r="D136" s="242">
        <v>12205.5</v>
      </c>
      <c r="E136" s="242">
        <v>738.29</v>
      </c>
      <c r="F136" s="52">
        <f t="shared" si="31"/>
        <v>6.0488304452910571</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1510519.9599999997</v>
      </c>
      <c r="E151" s="51">
        <f t="shared" si="35"/>
        <v>1792247.4300000002</v>
      </c>
      <c r="F151" s="52">
        <f t="shared" si="31"/>
        <v>118.65102596856785</v>
      </c>
    </row>
    <row r="152" spans="1:6" ht="12.75" customHeight="1" x14ac:dyDescent="0.2">
      <c r="A152" s="53">
        <v>31</v>
      </c>
      <c r="B152" s="85" t="s">
        <v>348</v>
      </c>
      <c r="C152" s="50" t="s">
        <v>34</v>
      </c>
      <c r="D152" s="51">
        <f t="shared" ref="D152:E152" si="36">D153+D158+D159</f>
        <v>1122348.8699999999</v>
      </c>
      <c r="E152" s="51">
        <f t="shared" si="36"/>
        <v>1402374.6400000001</v>
      </c>
      <c r="F152" s="52">
        <f t="shared" si="31"/>
        <v>124.94997567022099</v>
      </c>
    </row>
    <row r="153" spans="1:6" ht="12.75" customHeight="1" x14ac:dyDescent="0.2">
      <c r="A153" s="53">
        <v>311</v>
      </c>
      <c r="B153" s="85" t="s">
        <v>349</v>
      </c>
      <c r="C153" s="50" t="s">
        <v>350</v>
      </c>
      <c r="D153" s="51">
        <f t="shared" ref="D153:E153" si="37">SUM(D154:D157)</f>
        <v>931192.33</v>
      </c>
      <c r="E153" s="51">
        <f t="shared" si="37"/>
        <v>1153150.3400000001</v>
      </c>
      <c r="F153" s="52">
        <f t="shared" si="31"/>
        <v>123.83589327888902</v>
      </c>
    </row>
    <row r="154" spans="1:6" ht="12.75" customHeight="1" x14ac:dyDescent="0.2">
      <c r="A154" s="53">
        <v>3111</v>
      </c>
      <c r="B154" s="85" t="s">
        <v>351</v>
      </c>
      <c r="C154" s="50" t="s">
        <v>352</v>
      </c>
      <c r="D154" s="242">
        <v>896283.03</v>
      </c>
      <c r="E154" s="242">
        <v>1115861.3400000001</v>
      </c>
      <c r="F154" s="52">
        <f t="shared" si="31"/>
        <v>124.49876909975637</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17877.95</v>
      </c>
      <c r="E156" s="242">
        <v>17151.080000000002</v>
      </c>
      <c r="F156" s="52">
        <f t="shared" si="31"/>
        <v>95.93426539396296</v>
      </c>
    </row>
    <row r="157" spans="1:6" ht="12.75" customHeight="1" x14ac:dyDescent="0.2">
      <c r="A157" s="53">
        <v>3114</v>
      </c>
      <c r="B157" s="85" t="s">
        <v>357</v>
      </c>
      <c r="C157" s="50" t="s">
        <v>358</v>
      </c>
      <c r="D157" s="242">
        <v>17031.349999999999</v>
      </c>
      <c r="E157" s="242">
        <v>20137.919999999998</v>
      </c>
      <c r="F157" s="52">
        <f t="shared" si="31"/>
        <v>118.24030391014217</v>
      </c>
    </row>
    <row r="158" spans="1:6" ht="12.75" customHeight="1" x14ac:dyDescent="0.2">
      <c r="A158" s="53">
        <v>312</v>
      </c>
      <c r="B158" s="85" t="s">
        <v>359</v>
      </c>
      <c r="C158" s="50" t="s">
        <v>360</v>
      </c>
      <c r="D158" s="242">
        <v>50228.87</v>
      </c>
      <c r="E158" s="242">
        <v>60927.25</v>
      </c>
      <c r="F158" s="52">
        <f t="shared" si="31"/>
        <v>121.2992647455537</v>
      </c>
    </row>
    <row r="159" spans="1:6" ht="12.75" customHeight="1" x14ac:dyDescent="0.2">
      <c r="A159" s="53">
        <v>313</v>
      </c>
      <c r="B159" s="85" t="s">
        <v>361</v>
      </c>
      <c r="C159" s="50" t="s">
        <v>362</v>
      </c>
      <c r="D159" s="51">
        <f t="shared" ref="D159:E159" si="38">SUM(D160:D162)</f>
        <v>140927.67000000001</v>
      </c>
      <c r="E159" s="51">
        <f t="shared" si="38"/>
        <v>188297.05</v>
      </c>
      <c r="F159" s="52">
        <f t="shared" si="31"/>
        <v>133.61254748623884</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140927.67000000001</v>
      </c>
      <c r="E161" s="242">
        <v>188297.05</v>
      </c>
      <c r="F161" s="52">
        <f t="shared" si="31"/>
        <v>133.61254748623884</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341665.45</v>
      </c>
      <c r="E163" s="51">
        <f t="shared" si="39"/>
        <v>343355.99</v>
      </c>
      <c r="F163" s="52">
        <f t="shared" si="31"/>
        <v>100.49479395707115</v>
      </c>
    </row>
    <row r="164" spans="1:6" ht="12.75" customHeight="1" x14ac:dyDescent="0.2">
      <c r="A164" s="53">
        <v>321</v>
      </c>
      <c r="B164" s="85" t="s">
        <v>370</v>
      </c>
      <c r="C164" s="50" t="s">
        <v>371</v>
      </c>
      <c r="D164" s="51">
        <f t="shared" ref="D164:E164" si="40">SUM(D165:D168)</f>
        <v>47511.54</v>
      </c>
      <c r="E164" s="51">
        <f t="shared" si="40"/>
        <v>42645.35</v>
      </c>
      <c r="F164" s="52">
        <f t="shared" si="31"/>
        <v>89.757877770326957</v>
      </c>
    </row>
    <row r="165" spans="1:6" ht="12.75" customHeight="1" x14ac:dyDescent="0.2">
      <c r="A165" s="53">
        <v>3211</v>
      </c>
      <c r="B165" s="85" t="s">
        <v>372</v>
      </c>
      <c r="C165" s="50" t="s">
        <v>373</v>
      </c>
      <c r="D165" s="242">
        <v>4682.1899999999996</v>
      </c>
      <c r="E165" s="242">
        <v>5526.2</v>
      </c>
      <c r="F165" s="52">
        <f t="shared" si="31"/>
        <v>118.02596648149691</v>
      </c>
    </row>
    <row r="166" spans="1:6" ht="12.75" customHeight="1" x14ac:dyDescent="0.2">
      <c r="A166" s="53">
        <v>3212</v>
      </c>
      <c r="B166" s="85" t="s">
        <v>374</v>
      </c>
      <c r="C166" s="50" t="s">
        <v>375</v>
      </c>
      <c r="D166" s="242">
        <v>28909.61</v>
      </c>
      <c r="E166" s="242">
        <v>27026.84</v>
      </c>
      <c r="F166" s="52">
        <f t="shared" si="31"/>
        <v>93.487390525157551</v>
      </c>
    </row>
    <row r="167" spans="1:6" ht="12.75" customHeight="1" x14ac:dyDescent="0.2">
      <c r="A167" s="53">
        <v>3213</v>
      </c>
      <c r="B167" s="85" t="s">
        <v>376</v>
      </c>
      <c r="C167" s="50" t="s">
        <v>377</v>
      </c>
      <c r="D167" s="242">
        <v>13328.88</v>
      </c>
      <c r="E167" s="242">
        <v>8449.11</v>
      </c>
      <c r="F167" s="52">
        <f t="shared" si="31"/>
        <v>63.389497092028748</v>
      </c>
    </row>
    <row r="168" spans="1:6" ht="12.75" customHeight="1" x14ac:dyDescent="0.2">
      <c r="A168" s="53">
        <v>3214</v>
      </c>
      <c r="B168" s="85" t="s">
        <v>378</v>
      </c>
      <c r="C168" s="50" t="s">
        <v>379</v>
      </c>
      <c r="D168" s="242">
        <v>590.86</v>
      </c>
      <c r="E168" s="242">
        <v>1643.2</v>
      </c>
      <c r="F168" s="52">
        <f t="shared" si="31"/>
        <v>278.10310395017433</v>
      </c>
    </row>
    <row r="169" spans="1:6" ht="12.75" customHeight="1" x14ac:dyDescent="0.2">
      <c r="A169" s="53">
        <v>322</v>
      </c>
      <c r="B169" s="85" t="s">
        <v>380</v>
      </c>
      <c r="C169" s="50" t="s">
        <v>381</v>
      </c>
      <c r="D169" s="51">
        <f t="shared" ref="D169:E169" si="41">SUM(D170:D176)</f>
        <v>185674.94999999998</v>
      </c>
      <c r="E169" s="51">
        <f t="shared" si="41"/>
        <v>189050.4</v>
      </c>
      <c r="F169" s="52">
        <f t="shared" si="31"/>
        <v>101.81793505262826</v>
      </c>
    </row>
    <row r="170" spans="1:6" ht="12.75" customHeight="1" x14ac:dyDescent="0.2">
      <c r="A170" s="53">
        <v>3221</v>
      </c>
      <c r="B170" s="85" t="s">
        <v>382</v>
      </c>
      <c r="C170" s="50" t="s">
        <v>383</v>
      </c>
      <c r="D170" s="242">
        <v>13259.3</v>
      </c>
      <c r="E170" s="242">
        <v>14275.64</v>
      </c>
      <c r="F170" s="52">
        <f t="shared" si="31"/>
        <v>107.66511052619671</v>
      </c>
    </row>
    <row r="171" spans="1:6" ht="12.75" customHeight="1" x14ac:dyDescent="0.2">
      <c r="A171" s="53">
        <v>3222</v>
      </c>
      <c r="B171" s="85" t="s">
        <v>384</v>
      </c>
      <c r="C171" s="50" t="s">
        <v>385</v>
      </c>
      <c r="D171" s="242">
        <v>85129.09</v>
      </c>
      <c r="E171" s="242">
        <v>97424.49</v>
      </c>
      <c r="F171" s="52">
        <f t="shared" si="31"/>
        <v>114.44324143486088</v>
      </c>
    </row>
    <row r="172" spans="1:6" ht="12.75" customHeight="1" x14ac:dyDescent="0.2">
      <c r="A172" s="53">
        <v>3223</v>
      </c>
      <c r="B172" s="85" t="s">
        <v>386</v>
      </c>
      <c r="C172" s="50" t="s">
        <v>387</v>
      </c>
      <c r="D172" s="242">
        <v>80381.7</v>
      </c>
      <c r="E172" s="242">
        <v>63851.43</v>
      </c>
      <c r="F172" s="52">
        <f t="shared" si="31"/>
        <v>79.435281911181278</v>
      </c>
    </row>
    <row r="173" spans="1:6" ht="12.75" customHeight="1" x14ac:dyDescent="0.2">
      <c r="A173" s="53">
        <v>3224</v>
      </c>
      <c r="B173" s="85" t="s">
        <v>388</v>
      </c>
      <c r="C173" s="50" t="s">
        <v>389</v>
      </c>
      <c r="D173" s="242">
        <v>3439.61</v>
      </c>
      <c r="E173" s="242">
        <v>12988.36</v>
      </c>
      <c r="F173" s="52">
        <f t="shared" si="31"/>
        <v>377.6114152476589</v>
      </c>
    </row>
    <row r="174" spans="1:6" ht="12.75" customHeight="1" x14ac:dyDescent="0.2">
      <c r="A174" s="53">
        <v>3225</v>
      </c>
      <c r="B174" s="85" t="s">
        <v>390</v>
      </c>
      <c r="C174" s="50" t="s">
        <v>391</v>
      </c>
      <c r="D174" s="242">
        <v>2639.68</v>
      </c>
      <c r="E174" s="242">
        <v>510.48</v>
      </c>
      <c r="F174" s="52">
        <f t="shared" si="31"/>
        <v>19.33870772214814</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825.57</v>
      </c>
      <c r="E176" s="242"/>
      <c r="F176" s="52">
        <f t="shared" si="31"/>
        <v>0</v>
      </c>
    </row>
    <row r="177" spans="1:6" ht="12.75" customHeight="1" x14ac:dyDescent="0.2">
      <c r="A177" s="53">
        <v>323</v>
      </c>
      <c r="B177" s="85" t="s">
        <v>396</v>
      </c>
      <c r="C177" s="50" t="s">
        <v>397</v>
      </c>
      <c r="D177" s="51">
        <f t="shared" ref="D177:E177" si="42">SUM(D178:D186)</f>
        <v>92778.9</v>
      </c>
      <c r="E177" s="51">
        <f t="shared" si="42"/>
        <v>99218.94</v>
      </c>
      <c r="F177" s="52">
        <f t="shared" si="31"/>
        <v>106.94127651869123</v>
      </c>
    </row>
    <row r="178" spans="1:6" ht="12.75" customHeight="1" x14ac:dyDescent="0.2">
      <c r="A178" s="53">
        <v>3231</v>
      </c>
      <c r="B178" s="85" t="s">
        <v>398</v>
      </c>
      <c r="C178" s="50" t="s">
        <v>399</v>
      </c>
      <c r="D178" s="242">
        <v>39098.83</v>
      </c>
      <c r="E178" s="242">
        <v>32925.21</v>
      </c>
      <c r="F178" s="52">
        <f t="shared" si="31"/>
        <v>84.210218055118276</v>
      </c>
    </row>
    <row r="179" spans="1:6" ht="12.75" customHeight="1" x14ac:dyDescent="0.2">
      <c r="A179" s="53">
        <v>3232</v>
      </c>
      <c r="B179" s="85" t="s">
        <v>400</v>
      </c>
      <c r="C179" s="50" t="s">
        <v>401</v>
      </c>
      <c r="D179" s="242">
        <v>11903.63</v>
      </c>
      <c r="E179" s="242">
        <v>29007.62</v>
      </c>
      <c r="F179" s="52">
        <f t="shared" si="31"/>
        <v>243.68717777686305</v>
      </c>
    </row>
    <row r="180" spans="1:6" ht="12.75" customHeight="1" x14ac:dyDescent="0.2">
      <c r="A180" s="53">
        <v>3233</v>
      </c>
      <c r="B180" s="85" t="s">
        <v>402</v>
      </c>
      <c r="C180" s="50" t="s">
        <v>403</v>
      </c>
      <c r="D180" s="242">
        <v>451.95</v>
      </c>
      <c r="E180" s="242">
        <v>1101.1199999999999</v>
      </c>
      <c r="F180" s="52">
        <f t="shared" si="31"/>
        <v>243.63757052771322</v>
      </c>
    </row>
    <row r="181" spans="1:6" ht="12.75" customHeight="1" x14ac:dyDescent="0.2">
      <c r="A181" s="53">
        <v>3234</v>
      </c>
      <c r="B181" s="85" t="s">
        <v>404</v>
      </c>
      <c r="C181" s="50" t="s">
        <v>405</v>
      </c>
      <c r="D181" s="242">
        <v>7410.61</v>
      </c>
      <c r="E181" s="242">
        <v>16426.36</v>
      </c>
      <c r="F181" s="52">
        <f t="shared" si="31"/>
        <v>221.66002528806672</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3064.65</v>
      </c>
      <c r="E183" s="242">
        <v>3819.73</v>
      </c>
      <c r="F183" s="52">
        <f t="shared" si="31"/>
        <v>124.63837632356061</v>
      </c>
    </row>
    <row r="184" spans="1:6" ht="12.75" customHeight="1" x14ac:dyDescent="0.2">
      <c r="A184" s="53">
        <v>3237</v>
      </c>
      <c r="B184" s="85" t="s">
        <v>410</v>
      </c>
      <c r="C184" s="50" t="s">
        <v>411</v>
      </c>
      <c r="D184" s="242">
        <v>7533.16</v>
      </c>
      <c r="E184" s="242">
        <v>4286.8599999999997</v>
      </c>
      <c r="F184" s="52">
        <f t="shared" si="31"/>
        <v>56.906530592739301</v>
      </c>
    </row>
    <row r="185" spans="1:6" ht="12.75" customHeight="1" x14ac:dyDescent="0.2">
      <c r="A185" s="53">
        <v>3238</v>
      </c>
      <c r="B185" s="85" t="s">
        <v>412</v>
      </c>
      <c r="C185" s="50" t="s">
        <v>413</v>
      </c>
      <c r="D185" s="242">
        <v>6905.34</v>
      </c>
      <c r="E185" s="242">
        <v>2201.2199999999998</v>
      </c>
      <c r="F185" s="52">
        <f t="shared" si="31"/>
        <v>31.877069050908425</v>
      </c>
    </row>
    <row r="186" spans="1:6" ht="12.75" customHeight="1" x14ac:dyDescent="0.2">
      <c r="A186" s="53">
        <v>3239</v>
      </c>
      <c r="B186" s="85" t="s">
        <v>414</v>
      </c>
      <c r="C186" s="50" t="s">
        <v>415</v>
      </c>
      <c r="D186" s="242">
        <v>16410.73</v>
      </c>
      <c r="E186" s="242">
        <v>9450.82</v>
      </c>
      <c r="F186" s="52">
        <f t="shared" si="31"/>
        <v>57.58927238459227</v>
      </c>
    </row>
    <row r="187" spans="1:6" ht="12.75" customHeight="1" x14ac:dyDescent="0.2">
      <c r="A187" s="53">
        <v>324</v>
      </c>
      <c r="B187" s="85" t="s">
        <v>416</v>
      </c>
      <c r="C187" s="50" t="s">
        <v>417</v>
      </c>
      <c r="D187" s="242">
        <v>58.8</v>
      </c>
      <c r="E187" s="242"/>
      <c r="F187" s="52">
        <f t="shared" si="31"/>
        <v>0</v>
      </c>
    </row>
    <row r="188" spans="1:6" ht="12.75" customHeight="1" x14ac:dyDescent="0.2">
      <c r="A188" s="53">
        <v>329</v>
      </c>
      <c r="B188" s="85" t="s">
        <v>418</v>
      </c>
      <c r="C188" s="50" t="s">
        <v>419</v>
      </c>
      <c r="D188" s="51">
        <f t="shared" ref="D188:E188" si="43">SUM(D189:D195)</f>
        <v>15641.26</v>
      </c>
      <c r="E188" s="51">
        <f t="shared" si="43"/>
        <v>12441.3</v>
      </c>
      <c r="F188" s="52">
        <f t="shared" si="31"/>
        <v>79.541545885689516</v>
      </c>
    </row>
    <row r="189" spans="1:6" ht="12.75" customHeight="1" x14ac:dyDescent="0.2">
      <c r="A189" s="53">
        <v>3291</v>
      </c>
      <c r="B189" s="232" t="s">
        <v>420</v>
      </c>
      <c r="C189" s="50" t="s">
        <v>421</v>
      </c>
      <c r="D189" s="242">
        <v>4669.17</v>
      </c>
      <c r="E189" s="242">
        <v>3839.12</v>
      </c>
      <c r="F189" s="52">
        <f t="shared" si="31"/>
        <v>82.222750510261989</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1192.02</v>
      </c>
      <c r="E191" s="242">
        <v>1111.1099999999999</v>
      </c>
      <c r="F191" s="52">
        <f t="shared" si="31"/>
        <v>93.212362208687765</v>
      </c>
    </row>
    <row r="192" spans="1:6" ht="12.75" customHeight="1" x14ac:dyDescent="0.2">
      <c r="A192" s="53">
        <v>3294</v>
      </c>
      <c r="B192" s="85" t="s">
        <v>426</v>
      </c>
      <c r="C192" s="50" t="s">
        <v>427</v>
      </c>
      <c r="D192" s="242">
        <v>336.5</v>
      </c>
      <c r="E192" s="242">
        <v>162</v>
      </c>
      <c r="F192" s="52">
        <f t="shared" si="31"/>
        <v>48.142644873699851</v>
      </c>
    </row>
    <row r="193" spans="1:6" ht="12.75" customHeight="1" x14ac:dyDescent="0.2">
      <c r="A193" s="53">
        <v>3295</v>
      </c>
      <c r="B193" s="85" t="s">
        <v>428</v>
      </c>
      <c r="C193" s="50" t="s">
        <v>429</v>
      </c>
      <c r="D193" s="242">
        <v>2771.58</v>
      </c>
      <c r="E193" s="242">
        <v>603.44000000000005</v>
      </c>
      <c r="F193" s="52">
        <f t="shared" si="31"/>
        <v>21.772418620425896</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6671.99</v>
      </c>
      <c r="E195" s="242">
        <v>6725.63</v>
      </c>
      <c r="F195" s="52">
        <f t="shared" si="31"/>
        <v>100.80395803950546</v>
      </c>
    </row>
    <row r="196" spans="1:6" ht="12.75" customHeight="1" x14ac:dyDescent="0.2">
      <c r="A196" s="53">
        <v>34</v>
      </c>
      <c r="B196" s="232" t="s">
        <v>434</v>
      </c>
      <c r="C196" s="50" t="s">
        <v>435</v>
      </c>
      <c r="D196" s="51">
        <f t="shared" ref="D196:E196" si="44">D197+D202+D210</f>
        <v>1569.06</v>
      </c>
      <c r="E196" s="51">
        <f t="shared" si="44"/>
        <v>1684.74</v>
      </c>
      <c r="F196" s="52">
        <f t="shared" si="31"/>
        <v>107.37256701464572</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1569.06</v>
      </c>
      <c r="E210" s="51">
        <f t="shared" si="47"/>
        <v>1684.74</v>
      </c>
      <c r="F210" s="52">
        <f t="shared" si="31"/>
        <v>107.37256701464572</v>
      </c>
    </row>
    <row r="211" spans="1:6" ht="12.75" customHeight="1" x14ac:dyDescent="0.2">
      <c r="A211" s="53">
        <v>3431</v>
      </c>
      <c r="B211" s="232" t="s">
        <v>464</v>
      </c>
      <c r="C211" s="50" t="s">
        <v>465</v>
      </c>
      <c r="D211" s="242">
        <v>1328.81</v>
      </c>
      <c r="E211" s="242">
        <v>1660.36</v>
      </c>
      <c r="F211" s="52">
        <f t="shared" si="31"/>
        <v>124.95089591438958</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192.03</v>
      </c>
      <c r="E213" s="242"/>
      <c r="F213" s="52">
        <f t="shared" si="31"/>
        <v>0</v>
      </c>
    </row>
    <row r="214" spans="1:6" ht="12.75" customHeight="1" x14ac:dyDescent="0.2">
      <c r="A214" s="53">
        <v>3434</v>
      </c>
      <c r="B214" s="85" t="s">
        <v>470</v>
      </c>
      <c r="C214" s="50" t="s">
        <v>471</v>
      </c>
      <c r="D214" s="242">
        <v>48.22</v>
      </c>
      <c r="E214" s="242">
        <v>24.38</v>
      </c>
      <c r="F214" s="52">
        <f t="shared" si="31"/>
        <v>50.559933637494815</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43916.399999999994</v>
      </c>
      <c r="E252" s="51">
        <f t="shared" si="63"/>
        <v>43740.34</v>
      </c>
      <c r="F252" s="52">
        <f t="shared" ref="F252:F258" si="64">IF(D252&lt;&gt;0,IF(E252/D252&gt;=100,"&gt;&gt;100",E252/D252*100),"-")</f>
        <v>99.599101930030699</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43916.399999999994</v>
      </c>
      <c r="E259" s="51">
        <f t="shared" si="66"/>
        <v>43740.34</v>
      </c>
      <c r="F259" s="52">
        <f t="shared" ref="F259:F262" si="67">IF(D259&lt;&gt;0,IF(E259/D259&gt;=100,"&gt;&gt;100",E259/D259*100),"-")</f>
        <v>99.599101930030699</v>
      </c>
    </row>
    <row r="260" spans="1:6" ht="12.75" customHeight="1" x14ac:dyDescent="0.2">
      <c r="A260" s="53">
        <v>3721</v>
      </c>
      <c r="B260" s="85" t="s">
        <v>558</v>
      </c>
      <c r="C260" s="50" t="s">
        <v>559</v>
      </c>
      <c r="D260" s="242">
        <v>5587.23</v>
      </c>
      <c r="E260" s="242">
        <v>5699.21</v>
      </c>
      <c r="F260" s="52">
        <f t="shared" si="67"/>
        <v>102.00421317898136</v>
      </c>
    </row>
    <row r="261" spans="1:6" ht="12.75" customHeight="1" x14ac:dyDescent="0.2">
      <c r="A261" s="53">
        <v>3722</v>
      </c>
      <c r="B261" s="85" t="s">
        <v>560</v>
      </c>
      <c r="C261" s="50" t="s">
        <v>561</v>
      </c>
      <c r="D261" s="242">
        <v>38329.17</v>
      </c>
      <c r="E261" s="242">
        <v>38041.129999999997</v>
      </c>
      <c r="F261" s="52">
        <f t="shared" si="67"/>
        <v>99.248509685965018</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1020.18</v>
      </c>
      <c r="E263" s="51">
        <f t="shared" si="68"/>
        <v>1091.72</v>
      </c>
      <c r="F263" s="52">
        <f t="shared" ref="F263:F267" si="69">IF(D263&lt;&gt;0,IF(E263/D263&gt;=100,"&gt;&gt;100",E263/D263*100),"-")</f>
        <v>107.01248799231509</v>
      </c>
    </row>
    <row r="264" spans="1:6" ht="12.75" customHeight="1" x14ac:dyDescent="0.2">
      <c r="A264" s="53">
        <v>381</v>
      </c>
      <c r="B264" s="85" t="s">
        <v>566</v>
      </c>
      <c r="C264" s="50" t="s">
        <v>567</v>
      </c>
      <c r="D264" s="51">
        <f t="shared" ref="D264:E264" si="70">SUM(D265:D267)</f>
        <v>1020.18</v>
      </c>
      <c r="E264" s="51">
        <f t="shared" si="70"/>
        <v>1091.72</v>
      </c>
      <c r="F264" s="52">
        <f t="shared" si="69"/>
        <v>107.01248799231509</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1020.18</v>
      </c>
      <c r="E266" s="242">
        <v>1091.72</v>
      </c>
      <c r="F266" s="52">
        <f t="shared" si="69"/>
        <v>107.01248799231509</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1510519.9599999997</v>
      </c>
      <c r="E289" s="51">
        <f t="shared" si="79"/>
        <v>1792247.4300000002</v>
      </c>
      <c r="F289" s="52">
        <f t="shared" si="76"/>
        <v>118.65102596856785</v>
      </c>
    </row>
    <row r="290" spans="1:6" ht="12.75" customHeight="1" x14ac:dyDescent="0.2">
      <c r="A290" s="53" t="s">
        <v>607</v>
      </c>
      <c r="B290" s="85" t="s">
        <v>618</v>
      </c>
      <c r="C290" s="50" t="s">
        <v>619</v>
      </c>
      <c r="D290" s="51">
        <f>IF(D6&gt;=D289,D6-D289,0)</f>
        <v>184195.10000000009</v>
      </c>
      <c r="E290" s="51">
        <f>IF(E6&gt;=E289,E6-E289,0)</f>
        <v>0</v>
      </c>
      <c r="F290" s="52">
        <f t="shared" si="76"/>
        <v>0</v>
      </c>
    </row>
    <row r="291" spans="1:6" ht="12.75" customHeight="1" x14ac:dyDescent="0.2">
      <c r="A291" s="53" t="s">
        <v>607</v>
      </c>
      <c r="B291" s="85" t="s">
        <v>620</v>
      </c>
      <c r="C291" s="50" t="s">
        <v>621</v>
      </c>
      <c r="D291" s="51">
        <f>IF(D289&gt;=D6,D289-D6,0)</f>
        <v>0</v>
      </c>
      <c r="E291" s="51">
        <f>IF(E289&gt;=E6,E289-E6,0)</f>
        <v>4666.4000000003725</v>
      </c>
      <c r="F291" s="52" t="str">
        <f t="shared" si="76"/>
        <v>-</v>
      </c>
    </row>
    <row r="292" spans="1:6" ht="12.75" customHeight="1" x14ac:dyDescent="0.2">
      <c r="A292" s="53">
        <v>92211</v>
      </c>
      <c r="B292" s="85" t="s">
        <v>622</v>
      </c>
      <c r="C292" s="50" t="s">
        <v>623</v>
      </c>
      <c r="D292" s="242">
        <v>0</v>
      </c>
      <c r="E292" s="242">
        <v>130889.87</v>
      </c>
      <c r="F292" s="52" t="str">
        <f t="shared" si="76"/>
        <v>-</v>
      </c>
    </row>
    <row r="293" spans="1:6" ht="12.75" customHeight="1" x14ac:dyDescent="0.2">
      <c r="A293" s="53">
        <v>92221</v>
      </c>
      <c r="B293" s="85" t="s">
        <v>624</v>
      </c>
      <c r="C293" s="50" t="s">
        <v>625</v>
      </c>
      <c r="D293" s="242">
        <v>53305.23</v>
      </c>
      <c r="E293" s="242">
        <v>0</v>
      </c>
      <c r="F293" s="52">
        <f t="shared" si="76"/>
        <v>0</v>
      </c>
    </row>
    <row r="294" spans="1:6" ht="12.75" customHeight="1" x14ac:dyDescent="0.2">
      <c r="A294" s="53">
        <v>96</v>
      </c>
      <c r="B294" s="85" t="s">
        <v>626</v>
      </c>
      <c r="C294" s="50" t="s">
        <v>627</v>
      </c>
      <c r="D294" s="242">
        <v>3951.64</v>
      </c>
      <c r="E294" s="242">
        <v>1151.94</v>
      </c>
      <c r="F294" s="52">
        <f t="shared" si="76"/>
        <v>29.150934801753198</v>
      </c>
    </row>
    <row r="295" spans="1:6" ht="24" x14ac:dyDescent="0.2">
      <c r="A295" s="53">
        <v>9661</v>
      </c>
      <c r="B295" s="85" t="s">
        <v>628</v>
      </c>
      <c r="C295" s="50" t="s">
        <v>629</v>
      </c>
      <c r="D295" s="242">
        <v>3951.64</v>
      </c>
      <c r="E295" s="242">
        <v>1151.94</v>
      </c>
      <c r="F295" s="52">
        <f t="shared" si="76"/>
        <v>29.150934801753198</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44964.71</v>
      </c>
      <c r="E350" s="51">
        <f t="shared" si="95"/>
        <v>40154.97</v>
      </c>
      <c r="F350" s="52">
        <f t="shared" si="81"/>
        <v>89.303300299279158</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44964.71</v>
      </c>
      <c r="E363" s="51">
        <f t="shared" si="99"/>
        <v>40154.97</v>
      </c>
      <c r="F363" s="52">
        <f t="shared" si="81"/>
        <v>89.303300299279158</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20440.57</v>
      </c>
      <c r="E369" s="51">
        <f t="shared" si="101"/>
        <v>7472.9</v>
      </c>
      <c r="F369" s="52">
        <f t="shared" si="81"/>
        <v>36.55915661843089</v>
      </c>
    </row>
    <row r="370" spans="1:6" ht="12.75" customHeight="1" x14ac:dyDescent="0.2">
      <c r="A370" s="53">
        <v>4221</v>
      </c>
      <c r="B370" s="85" t="s">
        <v>673</v>
      </c>
      <c r="C370" s="50" t="s">
        <v>765</v>
      </c>
      <c r="D370" s="242">
        <v>17081.07</v>
      </c>
      <c r="E370" s="242">
        <v>7069.14</v>
      </c>
      <c r="F370" s="52">
        <f t="shared" si="81"/>
        <v>41.385814823076075</v>
      </c>
    </row>
    <row r="371" spans="1:6" ht="12.75" customHeight="1" x14ac:dyDescent="0.2">
      <c r="A371" s="53">
        <v>4222</v>
      </c>
      <c r="B371" s="85" t="s">
        <v>766</v>
      </c>
      <c r="C371" s="50" t="s">
        <v>767</v>
      </c>
      <c r="D371" s="242">
        <v>447.5</v>
      </c>
      <c r="E371" s="242"/>
      <c r="F371" s="52">
        <f t="shared" si="81"/>
        <v>0</v>
      </c>
    </row>
    <row r="372" spans="1:6" ht="12.75" customHeight="1" x14ac:dyDescent="0.2">
      <c r="A372" s="53">
        <v>4223</v>
      </c>
      <c r="B372" s="85" t="s">
        <v>677</v>
      </c>
      <c r="C372" s="50" t="s">
        <v>768</v>
      </c>
      <c r="D372" s="242">
        <v>1897.94</v>
      </c>
      <c r="E372" s="242">
        <v>363.78</v>
      </c>
      <c r="F372" s="52">
        <f t="shared" si="81"/>
        <v>19.167096957754197</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642</v>
      </c>
      <c r="E374" s="242"/>
      <c r="F374" s="52">
        <f t="shared" si="81"/>
        <v>0</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372.06</v>
      </c>
      <c r="E376" s="242">
        <v>39.979999999999997</v>
      </c>
      <c r="F376" s="52">
        <f t="shared" si="81"/>
        <v>10.745578670106971</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24524.14</v>
      </c>
      <c r="E383" s="51">
        <f t="shared" si="103"/>
        <v>32682.07</v>
      </c>
      <c r="F383" s="52">
        <f t="shared" si="81"/>
        <v>133.26489736235399</v>
      </c>
    </row>
    <row r="384" spans="1:6" ht="12.75" customHeight="1" x14ac:dyDescent="0.2">
      <c r="A384" s="53">
        <v>4241</v>
      </c>
      <c r="B384" s="85" t="s">
        <v>782</v>
      </c>
      <c r="C384" s="50" t="s">
        <v>783</v>
      </c>
      <c r="D384" s="242">
        <v>24524.14</v>
      </c>
      <c r="E384" s="242">
        <v>32682.07</v>
      </c>
      <c r="F384" s="52">
        <f t="shared" si="81"/>
        <v>133.26489736235399</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44964.71</v>
      </c>
      <c r="E408" s="51">
        <f t="shared" si="111"/>
        <v>40154.97</v>
      </c>
      <c r="F408" s="52">
        <f t="shared" si="81"/>
        <v>89.303300299279158</v>
      </c>
    </row>
    <row r="409" spans="1:6" ht="12.75" customHeight="1" x14ac:dyDescent="0.2">
      <c r="A409" s="53">
        <v>92212</v>
      </c>
      <c r="B409" s="85" t="s">
        <v>822</v>
      </c>
      <c r="C409" s="50" t="s">
        <v>823</v>
      </c>
      <c r="D409" s="242">
        <v>15010.51</v>
      </c>
      <c r="E409" s="242">
        <v>0</v>
      </c>
      <c r="F409" s="52">
        <f t="shared" si="81"/>
        <v>0</v>
      </c>
    </row>
    <row r="410" spans="1:6" ht="12.75" customHeight="1" x14ac:dyDescent="0.2">
      <c r="A410" s="53">
        <v>92222</v>
      </c>
      <c r="B410" s="85" t="s">
        <v>824</v>
      </c>
      <c r="C410" s="50" t="s">
        <v>825</v>
      </c>
      <c r="D410" s="242">
        <v>0</v>
      </c>
      <c r="E410" s="242">
        <v>29954.2</v>
      </c>
      <c r="F410" s="52" t="str">
        <f t="shared" si="81"/>
        <v>-</v>
      </c>
    </row>
    <row r="411" spans="1:6" ht="12.75" customHeight="1" x14ac:dyDescent="0.2">
      <c r="A411" s="53">
        <v>97</v>
      </c>
      <c r="B411" s="85" t="s">
        <v>826</v>
      </c>
      <c r="C411" s="50" t="s">
        <v>827</v>
      </c>
      <c r="D411" s="242">
        <v>0</v>
      </c>
      <c r="E411" s="242"/>
      <c r="F411" s="52" t="str">
        <f t="shared" si="81"/>
        <v>-</v>
      </c>
    </row>
    <row r="412" spans="1:6" ht="12.75" customHeight="1" x14ac:dyDescent="0.2">
      <c r="A412" s="53" t="s">
        <v>607</v>
      </c>
      <c r="B412" s="85" t="s">
        <v>828</v>
      </c>
      <c r="C412" s="50" t="s">
        <v>829</v>
      </c>
      <c r="D412" s="51">
        <f>D6+D298</f>
        <v>1694715.0599999998</v>
      </c>
      <c r="E412" s="51">
        <f>E6+E298</f>
        <v>1787581.0299999998</v>
      </c>
      <c r="F412" s="52">
        <f t="shared" si="81"/>
        <v>105.47973946723528</v>
      </c>
    </row>
    <row r="413" spans="1:6" ht="12.75" customHeight="1" x14ac:dyDescent="0.2">
      <c r="A413" s="53" t="s">
        <v>607</v>
      </c>
      <c r="B413" s="85" t="s">
        <v>830</v>
      </c>
      <c r="C413" s="50" t="s">
        <v>831</v>
      </c>
      <c r="D413" s="51">
        <f t="shared" ref="D413:E413" si="112">D289+D350</f>
        <v>1555484.6699999997</v>
      </c>
      <c r="E413" s="51">
        <f t="shared" si="112"/>
        <v>1832402.4000000001</v>
      </c>
      <c r="F413" s="52">
        <f t="shared" si="81"/>
        <v>117.80266532617132</v>
      </c>
    </row>
    <row r="414" spans="1:6" ht="12.75" customHeight="1" x14ac:dyDescent="0.2">
      <c r="A414" s="53" t="s">
        <v>607</v>
      </c>
      <c r="B414" s="85" t="s">
        <v>832</v>
      </c>
      <c r="C414" s="50" t="s">
        <v>833</v>
      </c>
      <c r="D414" s="51">
        <f t="shared" ref="D414:E414" si="113">IF(D412&gt;=D413,D412-D413,0)</f>
        <v>139230.39000000013</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44821.370000000345</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100935.67</v>
      </c>
      <c r="F416" s="52" t="str">
        <f t="shared" si="81"/>
        <v>-</v>
      </c>
    </row>
    <row r="417" spans="1:6" ht="12.75" customHeight="1" x14ac:dyDescent="0.2">
      <c r="A417" s="60" t="s">
        <v>836</v>
      </c>
      <c r="B417" s="85" t="s">
        <v>839</v>
      </c>
      <c r="C417" s="61" t="s">
        <v>840</v>
      </c>
      <c r="D417" s="51">
        <f t="shared" ref="D417:E417" si="116">IF(D293-D292+D410-D409&gt;=0,D293-D292+D410-D409,0)</f>
        <v>38294.720000000001</v>
      </c>
      <c r="E417" s="51">
        <f t="shared" si="116"/>
        <v>0</v>
      </c>
      <c r="F417" s="52">
        <f t="shared" si="81"/>
        <v>0</v>
      </c>
    </row>
    <row r="418" spans="1:6" ht="12.75" customHeight="1" x14ac:dyDescent="0.2">
      <c r="A418" s="55" t="s">
        <v>841</v>
      </c>
      <c r="B418" s="233" t="s">
        <v>842</v>
      </c>
      <c r="C418" s="56" t="s">
        <v>843</v>
      </c>
      <c r="D418" s="62">
        <f t="shared" ref="D418:E418" si="117">D294+D411</f>
        <v>3951.64</v>
      </c>
      <c r="E418" s="62">
        <f t="shared" si="117"/>
        <v>1151.94</v>
      </c>
      <c r="F418" s="57">
        <f t="shared" si="81"/>
        <v>29.150934801753198</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1694715.0599999998</v>
      </c>
      <c r="E639" s="51">
        <f t="shared" si="180"/>
        <v>1787581.0299999998</v>
      </c>
      <c r="F639" s="52">
        <f t="shared" si="119"/>
        <v>105.47973946723528</v>
      </c>
    </row>
    <row r="640" spans="1:6" ht="12.75" customHeight="1" x14ac:dyDescent="0.2">
      <c r="A640" s="53" t="s">
        <v>607</v>
      </c>
      <c r="B640" s="85" t="s">
        <v>1276</v>
      </c>
      <c r="C640" s="50" t="s">
        <v>1277</v>
      </c>
      <c r="D640" s="51">
        <f t="shared" ref="D640:E640" si="181">D413+D528</f>
        <v>1555484.6699999997</v>
      </c>
      <c r="E640" s="51">
        <f t="shared" si="181"/>
        <v>1832402.4000000001</v>
      </c>
      <c r="F640" s="52">
        <f t="shared" si="119"/>
        <v>117.80266532617132</v>
      </c>
    </row>
    <row r="641" spans="1:6" ht="12.75" customHeight="1" x14ac:dyDescent="0.2">
      <c r="A641" s="53" t="s">
        <v>607</v>
      </c>
      <c r="B641" s="85" t="s">
        <v>1278</v>
      </c>
      <c r="C641" s="50" t="s">
        <v>1279</v>
      </c>
      <c r="D641" s="51">
        <f t="shared" ref="D641:E641" si="182">IF(D639&gt;=D640,D639-D640,0)</f>
        <v>139230.39000000013</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44821.370000000345</v>
      </c>
      <c r="F642" s="52" t="str">
        <f t="shared" si="119"/>
        <v>-</v>
      </c>
    </row>
    <row r="643" spans="1:6" ht="24" x14ac:dyDescent="0.2">
      <c r="A643" s="60" t="s">
        <v>1282</v>
      </c>
      <c r="B643" s="85" t="s">
        <v>1283</v>
      </c>
      <c r="C643" s="61" t="s">
        <v>1282</v>
      </c>
      <c r="D643" s="51">
        <f t="shared" ref="D643:E643" si="184">IF(D416-D417+D637-D638&gt;=0,D416-D417+D637-D638,0)</f>
        <v>0</v>
      </c>
      <c r="E643" s="51">
        <f t="shared" si="184"/>
        <v>100935.67</v>
      </c>
      <c r="F643" s="52" t="str">
        <f t="shared" si="119"/>
        <v>-</v>
      </c>
    </row>
    <row r="644" spans="1:6" ht="24" x14ac:dyDescent="0.2">
      <c r="A644" s="60" t="s">
        <v>1284</v>
      </c>
      <c r="B644" s="85" t="s">
        <v>1285</v>
      </c>
      <c r="C644" s="61" t="s">
        <v>1284</v>
      </c>
      <c r="D644" s="51">
        <f t="shared" ref="D644:E644" si="185">IF(D417-D416+D638-D637&gt;=0,D417-D416+D638-D637,0)</f>
        <v>38294.720000000001</v>
      </c>
      <c r="E644" s="51">
        <f t="shared" si="185"/>
        <v>0</v>
      </c>
      <c r="F644" s="52">
        <f t="shared" si="119"/>
        <v>0</v>
      </c>
    </row>
    <row r="645" spans="1:6" ht="24" x14ac:dyDescent="0.2">
      <c r="A645" s="53" t="s">
        <v>607</v>
      </c>
      <c r="B645" s="85" t="s">
        <v>1286</v>
      </c>
      <c r="C645" s="50" t="s">
        <v>1287</v>
      </c>
      <c r="D645" s="51">
        <f t="shared" ref="D645:E645" si="186">IF(D641+D643-D642-D644&gt;=0,D641+D643-D642-D644,0)</f>
        <v>100935.67000000013</v>
      </c>
      <c r="E645" s="51">
        <f t="shared" si="186"/>
        <v>56114.299999999654</v>
      </c>
      <c r="F645" s="52">
        <f t="shared" si="119"/>
        <v>55.594122474244813</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57801.7</v>
      </c>
      <c r="E647" s="243">
        <v>108245.35</v>
      </c>
      <c r="F647" s="57">
        <f t="shared" si="119"/>
        <v>187.27018409493149</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40712.449999999997</v>
      </c>
      <c r="E649" s="242">
        <v>82807.539999999994</v>
      </c>
      <c r="F649" s="52">
        <f t="shared" ref="F649:F724" si="188">IF(D649&lt;&gt;0,IF(E649/D649&gt;=100,"&gt;&gt;100",E649/D649*100),"-")</f>
        <v>203.39611101763714</v>
      </c>
    </row>
    <row r="650" spans="1:6" ht="12.75" customHeight="1" x14ac:dyDescent="0.2">
      <c r="A650" s="53" t="s">
        <v>1295</v>
      </c>
      <c r="B650" s="85" t="s">
        <v>1296</v>
      </c>
      <c r="C650" s="50" t="s">
        <v>1295</v>
      </c>
      <c r="D650" s="242">
        <v>612762.73</v>
      </c>
      <c r="E650" s="242">
        <v>624002.59</v>
      </c>
      <c r="F650" s="52">
        <f t="shared" si="188"/>
        <v>101.83429236957673</v>
      </c>
    </row>
    <row r="651" spans="1:6" ht="12.75" customHeight="1" x14ac:dyDescent="0.2">
      <c r="A651" s="53" t="s">
        <v>1297</v>
      </c>
      <c r="B651" s="85" t="s">
        <v>1298</v>
      </c>
      <c r="C651" s="50" t="s">
        <v>1297</v>
      </c>
      <c r="D651" s="242">
        <v>570667.64</v>
      </c>
      <c r="E651" s="242">
        <v>637096.18000000005</v>
      </c>
      <c r="F651" s="52">
        <f t="shared" si="188"/>
        <v>111.64049533280003</v>
      </c>
    </row>
    <row r="652" spans="1:6" ht="24" x14ac:dyDescent="0.2">
      <c r="A652" s="53">
        <v>11</v>
      </c>
      <c r="B652" s="85" t="s">
        <v>1299</v>
      </c>
      <c r="C652" s="50" t="s">
        <v>1300</v>
      </c>
      <c r="D652" s="51">
        <f t="shared" ref="D652:E652" si="189">+D649+D650-D651</f>
        <v>82807.539999999921</v>
      </c>
      <c r="E652" s="51">
        <f t="shared" si="189"/>
        <v>69713.949999999953</v>
      </c>
      <c r="F652" s="52">
        <f t="shared" si="188"/>
        <v>84.187925399063928</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64</v>
      </c>
      <c r="E654" s="262">
        <v>64</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64</v>
      </c>
      <c r="E656" s="262">
        <v>64</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77282.55</v>
      </c>
      <c r="E675" s="242">
        <v>72250.850000000006</v>
      </c>
      <c r="F675" s="52">
        <f t="shared" si="188"/>
        <v>93.48921587085313</v>
      </c>
    </row>
    <row r="676" spans="1:6" ht="24" x14ac:dyDescent="0.2">
      <c r="A676" s="53">
        <v>63613</v>
      </c>
      <c r="B676" s="232" t="s">
        <v>1348</v>
      </c>
      <c r="C676" s="50" t="s">
        <v>1349</v>
      </c>
      <c r="D676" s="242">
        <v>1093224.1299999999</v>
      </c>
      <c r="E676" s="242">
        <v>1188081.8999999999</v>
      </c>
      <c r="F676" s="52">
        <f t="shared" si="188"/>
        <v>108.67688220529857</v>
      </c>
    </row>
    <row r="677" spans="1:6" ht="24" x14ac:dyDescent="0.2">
      <c r="A677" s="53">
        <v>63622</v>
      </c>
      <c r="B677" s="232" t="s">
        <v>1350</v>
      </c>
      <c r="C677" s="50" t="s">
        <v>1351</v>
      </c>
      <c r="D677" s="242">
        <v>22659.95</v>
      </c>
      <c r="E677" s="242">
        <v>30626.79</v>
      </c>
      <c r="F677" s="52">
        <f t="shared" si="188"/>
        <v>135.15824174369317</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11236.8</v>
      </c>
      <c r="E694" s="242"/>
      <c r="F694" s="52">
        <f t="shared" si="188"/>
        <v>0</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45210.83</v>
      </c>
      <c r="E710" s="242">
        <v>41058.519999999997</v>
      </c>
      <c r="F710" s="52">
        <f t="shared" si="188"/>
        <v>90.815674032084786</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c r="F716" s="52" t="str">
        <f t="shared" si="188"/>
        <v>-</v>
      </c>
    </row>
    <row r="717" spans="1:6" ht="12.75" customHeight="1" x14ac:dyDescent="0.2">
      <c r="A717" s="53">
        <v>31215</v>
      </c>
      <c r="B717" s="85" t="s">
        <v>1412</v>
      </c>
      <c r="C717" s="50" t="s">
        <v>1413</v>
      </c>
      <c r="D717" s="242">
        <v>1474.38</v>
      </c>
      <c r="E717" s="242">
        <v>882.88</v>
      </c>
      <c r="F717" s="52">
        <f t="shared" si="188"/>
        <v>59.881441690744573</v>
      </c>
    </row>
    <row r="718" spans="1:6" ht="12.75" customHeight="1" x14ac:dyDescent="0.2">
      <c r="A718" s="53">
        <v>32121</v>
      </c>
      <c r="B718" s="85" t="s">
        <v>1414</v>
      </c>
      <c r="C718" s="50" t="s">
        <v>1415</v>
      </c>
      <c r="D718" s="242">
        <v>28876.43</v>
      </c>
      <c r="E718" s="242">
        <v>27026.84</v>
      </c>
      <c r="F718" s="52">
        <f t="shared" si="188"/>
        <v>93.594810715867581</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1751.97</v>
      </c>
      <c r="E720" s="242">
        <v>2707.59</v>
      </c>
      <c r="F720" s="52">
        <f t="shared" si="188"/>
        <v>154.54545454545453</v>
      </c>
    </row>
    <row r="721" spans="1:6" ht="12.75" customHeight="1" x14ac:dyDescent="0.2">
      <c r="A721" s="53" t="s">
        <v>1420</v>
      </c>
      <c r="B721" s="85" t="s">
        <v>1421</v>
      </c>
      <c r="C721" s="50" t="s">
        <v>1420</v>
      </c>
      <c r="D721" s="242">
        <v>72.180000000000007</v>
      </c>
      <c r="E721" s="242"/>
      <c r="F721" s="52">
        <f t="shared" si="188"/>
        <v>0</v>
      </c>
    </row>
    <row r="722" spans="1:6" ht="12.75" customHeight="1" x14ac:dyDescent="0.2">
      <c r="A722" s="53" t="s">
        <v>1422</v>
      </c>
      <c r="B722" s="85" t="s">
        <v>1423</v>
      </c>
      <c r="C722" s="50" t="s">
        <v>1422</v>
      </c>
      <c r="D722" s="242">
        <v>942.8</v>
      </c>
      <c r="E722" s="242">
        <v>1151.0999999999999</v>
      </c>
      <c r="F722" s="52">
        <f t="shared" si="188"/>
        <v>122.09376325837928</v>
      </c>
    </row>
    <row r="723" spans="1:6" ht="12.75" customHeight="1" x14ac:dyDescent="0.2">
      <c r="A723" s="53" t="s">
        <v>1424</v>
      </c>
      <c r="B723" s="85" t="s">
        <v>1425</v>
      </c>
      <c r="C723" s="50" t="s">
        <v>1424</v>
      </c>
      <c r="D723" s="242">
        <v>6518.18</v>
      </c>
      <c r="E723" s="242">
        <v>3135.76</v>
      </c>
      <c r="F723" s="52">
        <f t="shared" si="188"/>
        <v>48.107907422010435</v>
      </c>
    </row>
    <row r="724" spans="1:6" ht="12.75" customHeight="1" x14ac:dyDescent="0.2">
      <c r="A724" s="53" t="s">
        <v>1426</v>
      </c>
      <c r="B724" s="85" t="s">
        <v>1427</v>
      </c>
      <c r="C724" s="50" t="s">
        <v>1426</v>
      </c>
      <c r="D724" s="242">
        <v>16410.73</v>
      </c>
      <c r="E724" s="242">
        <v>9450.82</v>
      </c>
      <c r="F724" s="52">
        <f t="shared" si="188"/>
        <v>57.58927238459227</v>
      </c>
    </row>
    <row r="725" spans="1:6" ht="12.75" customHeight="1" x14ac:dyDescent="0.2">
      <c r="A725" s="53">
        <v>32911</v>
      </c>
      <c r="B725" s="85" t="s">
        <v>1428</v>
      </c>
      <c r="C725" s="50" t="s">
        <v>1429</v>
      </c>
      <c r="D725" s="242">
        <v>4669.17</v>
      </c>
      <c r="E725" s="242">
        <v>3839.12</v>
      </c>
      <c r="F725" s="52">
        <f t="shared" ref="F725:F979" si="190">IF(D725&lt;&gt;0,IF(E725/D725&gt;=100,"&gt;&gt;100",E725/D725*100),"-")</f>
        <v>82.222750510261989</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48.22</v>
      </c>
      <c r="E758" s="242">
        <v>24.38</v>
      </c>
      <c r="F758" s="52">
        <f t="shared" si="190"/>
        <v>50.559933637494815</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5587.23</v>
      </c>
      <c r="E823" s="242">
        <v>5699.21</v>
      </c>
      <c r="F823" s="52">
        <f t="shared" si="190"/>
        <v>102.00421317898136</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38329.17</v>
      </c>
      <c r="E828" s="242">
        <v>38041.129999999997</v>
      </c>
      <c r="F828" s="52">
        <f t="shared" si="190"/>
        <v>99.248509685965018</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80" workbookViewId="0">
      <selection activeCell="E290" sqref="E29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236991.87</v>
      </c>
      <c r="E6" s="229">
        <f t="shared" si="0"/>
        <v>306048.19999999995</v>
      </c>
      <c r="F6" s="230">
        <f t="shared" ref="F6:F260" si="1">IF(D6&gt;0,IF(E6/D6&gt;=100,"&gt;&gt;100",E6/D6*100),"-")</f>
        <v>129.1386915508958</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77220.52</v>
      </c>
      <c r="E7" s="104">
        <f t="shared" si="2"/>
        <v>125043.04000000001</v>
      </c>
      <c r="F7" s="93">
        <f t="shared" si="1"/>
        <v>161.92980829447924</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77205.320000000007</v>
      </c>
      <c r="E12" s="104">
        <f t="shared" si="3"/>
        <v>125027.84000000001</v>
      </c>
      <c r="F12" s="93">
        <f t="shared" si="1"/>
        <v>161.94200088802171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41838.710000000006</v>
      </c>
      <c r="E19" s="104">
        <f t="shared" si="5"/>
        <v>67382.570000000007</v>
      </c>
      <c r="F19" s="93">
        <f t="shared" si="1"/>
        <v>161.05317300652911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43375.29</v>
      </c>
      <c r="E20" s="247">
        <v>81630.52</v>
      </c>
      <c r="F20" s="93">
        <f t="shared" si="1"/>
        <v>188.19590601008088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11908.24</v>
      </c>
      <c r="E21" s="247">
        <v>11908.24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2506.2199999999998</v>
      </c>
      <c r="E22" s="247">
        <v>2506.2199999999998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1820.65</v>
      </c>
      <c r="E24" s="247">
        <v>1820.65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4135.8599999999997</v>
      </c>
      <c r="E26" s="247">
        <v>4135.8599999999997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21907.55</v>
      </c>
      <c r="E28" s="247">
        <v>34618.92</v>
      </c>
      <c r="F28" s="93">
        <f t="shared" si="1"/>
        <v>158.02278210023485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35366.609999999993</v>
      </c>
      <c r="E35" s="104">
        <f t="shared" si="7"/>
        <v>57645.270000000004</v>
      </c>
      <c r="F35" s="93">
        <f t="shared" si="1"/>
        <v>162.99348453244463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74712.039999999994</v>
      </c>
      <c r="E36" s="247">
        <v>107394.11</v>
      </c>
      <c r="F36" s="93">
        <f t="shared" si="1"/>
        <v>143.74404714420862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39345.43</v>
      </c>
      <c r="E40" s="247">
        <v>49748.84</v>
      </c>
      <c r="F40" s="93">
        <f t="shared" si="1"/>
        <v>126.44121566342011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18059.27</v>
      </c>
      <c r="E54" s="247">
        <v>18919.75</v>
      </c>
      <c r="F54" s="93">
        <f t="shared" si="1"/>
        <v>104.76475516452214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18059.27</v>
      </c>
      <c r="E55" s="247">
        <v>18919.75</v>
      </c>
      <c r="F55" s="93">
        <f t="shared" si="1"/>
        <v>104.76475516452214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15.2</v>
      </c>
      <c r="E63" s="104">
        <f t="shared" si="12"/>
        <v>15.2</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15.2</v>
      </c>
      <c r="E64" s="247">
        <v>15.2</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159771.34999999998</v>
      </c>
      <c r="E68" s="104">
        <f t="shared" si="13"/>
        <v>181005.15999999997</v>
      </c>
      <c r="F68" s="93">
        <f t="shared" si="1"/>
        <v>113.29012366735338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82807.539999999994</v>
      </c>
      <c r="E69" s="104">
        <f t="shared" si="14"/>
        <v>69713.95</v>
      </c>
      <c r="F69" s="93">
        <f t="shared" si="1"/>
        <v>84.1879253990639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82454.92</v>
      </c>
      <c r="E70" s="104">
        <f t="shared" si="15"/>
        <v>69461.5</v>
      </c>
      <c r="F70" s="93">
        <f t="shared" si="1"/>
        <v>84.241789331673601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82454.92</v>
      </c>
      <c r="E72" s="247">
        <v>69461.5</v>
      </c>
      <c r="F72" s="93">
        <f t="shared" si="1"/>
        <v>84.241789331673601</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352.62</v>
      </c>
      <c r="E76" s="247">
        <v>252.45</v>
      </c>
      <c r="F76" s="93">
        <f t="shared" si="1"/>
        <v>71.592649310872886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15345.7</v>
      </c>
      <c r="E78" s="104">
        <f>E79+SUM(E82:E84)-E85+E86</f>
        <v>1734.68</v>
      </c>
      <c r="F78" s="93">
        <f t="shared" si="1"/>
        <v>11.304013502153698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15345.7</v>
      </c>
      <c r="E86" s="247">
        <v>1734.68</v>
      </c>
      <c r="F86" s="93">
        <f t="shared" si="1"/>
        <v>11.304013502153698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3816.41</v>
      </c>
      <c r="E146" s="104">
        <f t="shared" si="26"/>
        <v>1311.18</v>
      </c>
      <c r="F146" s="93">
        <f t="shared" si="1"/>
        <v>34.356371563851894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3816.41</v>
      </c>
      <c r="E160" s="247">
        <v>1311.18</v>
      </c>
      <c r="F160" s="93">
        <f t="shared" si="1"/>
        <v>34.356371563851894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57801.7</v>
      </c>
      <c r="E170" s="104">
        <f t="shared" si="29"/>
        <v>108245.35</v>
      </c>
      <c r="F170" s="93">
        <f t="shared" si="1"/>
        <v>187.27018409493149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57801.7</v>
      </c>
      <c r="E173" s="247">
        <v>108245.35</v>
      </c>
      <c r="F173" s="93">
        <f t="shared" si="1"/>
        <v>187.27018409493149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236991.87000000002</v>
      </c>
      <c r="E175" s="104">
        <f t="shared" si="30"/>
        <v>306048.2</v>
      </c>
      <c r="F175" s="93">
        <f t="shared" si="1"/>
        <v>129.1386915508958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54941.320000000007</v>
      </c>
      <c r="E176" s="104">
        <f t="shared" si="31"/>
        <v>123796.2</v>
      </c>
      <c r="F176" s="93">
        <f t="shared" si="1"/>
        <v>225.32440065145866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43184.640000000007</v>
      </c>
      <c r="E177" s="104">
        <f t="shared" si="32"/>
        <v>123796.2</v>
      </c>
      <c r="F177" s="93">
        <f t="shared" si="1"/>
        <v>286.66720389471811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14312.75</v>
      </c>
      <c r="E178" s="247">
        <v>106462.85</v>
      </c>
      <c r="F178" s="93">
        <f t="shared" si="1"/>
        <v>743.83224747165991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19297.490000000002</v>
      </c>
      <c r="E179" s="247">
        <v>15576.09</v>
      </c>
      <c r="F179" s="93">
        <f t="shared" si="1"/>
        <v>80.715626747312726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9574.4</v>
      </c>
      <c r="E188" s="247">
        <v>1757.26</v>
      </c>
      <c r="F188" s="93">
        <f t="shared" si="1"/>
        <v>18.353734959893046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11756.68</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182050.55000000002</v>
      </c>
      <c r="E237" s="104">
        <f t="shared" si="41"/>
        <v>182252</v>
      </c>
      <c r="F237" s="93">
        <f t="shared" si="1"/>
        <v>100.11065607876492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77220.52</v>
      </c>
      <c r="E238" s="104">
        <f t="shared" si="42"/>
        <v>125043.04</v>
      </c>
      <c r="F238" s="93">
        <f t="shared" si="1"/>
        <v>161.92980829447922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77220.52</v>
      </c>
      <c r="E239" s="104">
        <f t="shared" si="43"/>
        <v>125043.04</v>
      </c>
      <c r="F239" s="93">
        <f t="shared" si="1"/>
        <v>161.92980829447922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77220.52</v>
      </c>
      <c r="E240" s="247">
        <v>125043.04</v>
      </c>
      <c r="F240" s="93">
        <f t="shared" si="1"/>
        <v>161.92980829447922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100935.67</v>
      </c>
      <c r="E245" s="104">
        <f t="shared" si="45"/>
        <v>56114.3</v>
      </c>
      <c r="F245" s="93">
        <f t="shared" si="1"/>
        <v>55.594122474245232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130889.87</v>
      </c>
      <c r="E246" s="104">
        <f t="shared" si="46"/>
        <v>126223.47</v>
      </c>
      <c r="F246" s="93">
        <f t="shared" si="1"/>
        <v>96.434865433054526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130889.87</v>
      </c>
      <c r="E247" s="247">
        <v>126223.47</v>
      </c>
      <c r="F247" s="93">
        <f t="shared" si="1"/>
        <v>96.434865433054526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29954.2</v>
      </c>
      <c r="E250" s="104">
        <f t="shared" si="47"/>
        <v>70109.17</v>
      </c>
      <c r="F250" s="93">
        <f t="shared" si="1"/>
        <v>234.05455662311127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29954.2</v>
      </c>
      <c r="E252" s="247">
        <v>70109.17</v>
      </c>
      <c r="F252" s="93">
        <f t="shared" si="1"/>
        <v>234.05455662311127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57.28</v>
      </c>
      <c r="E254" s="247">
        <v>57.28</v>
      </c>
      <c r="F254" s="93">
        <f t="shared" si="1"/>
        <v>100</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3951.64</v>
      </c>
      <c r="E255" s="247">
        <v>1151.94</v>
      </c>
      <c r="F255" s="93">
        <f t="shared" si="1"/>
        <v>29.150934801753198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3816.41</v>
      </c>
      <c r="E265" s="247">
        <v>1311.18</v>
      </c>
      <c r="F265" s="93">
        <f t="shared" si="50"/>
        <v>34.356371563851894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15273.84</v>
      </c>
      <c r="E268" s="247">
        <v>1662.82</v>
      </c>
      <c r="F268" s="93">
        <f t="shared" si="50"/>
        <v>10.886718729540181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71.86</v>
      </c>
      <c r="E271" s="247">
        <v>71.86</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909.62</v>
      </c>
      <c r="E287" s="247">
        <v>362.5</v>
      </c>
      <c r="F287" s="93">
        <f t="shared" si="50"/>
        <v>39.851806248763225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42275.02</v>
      </c>
      <c r="E288" s="247">
        <v>123433.7</v>
      </c>
      <c r="F288" s="93">
        <f t="shared" si="50"/>
        <v>291.97786305009441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11756.68</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9574.4</v>
      </c>
      <c r="E302" s="247">
        <v>1757.26</v>
      </c>
      <c r="F302" s="93">
        <f t="shared" si="50"/>
        <v>18.353734959893046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5"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1555484.6700000002</v>
      </c>
      <c r="E114" s="81">
        <f t="shared" si="22"/>
        <v>1832402.4</v>
      </c>
      <c r="F114" s="63">
        <f t="shared" si="1"/>
        <v>117.80266532617128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1470355.58</v>
      </c>
      <c r="E115" s="81">
        <f t="shared" si="23"/>
        <v>1734977.91</v>
      </c>
      <c r="F115" s="63">
        <f t="shared" si="1"/>
        <v>117.99716569239665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1470355.58</v>
      </c>
      <c r="E117" s="249">
        <v>1734977.91</v>
      </c>
      <c r="F117" s="63">
        <f t="shared" si="1"/>
        <v>117.99716569239665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85129.09</v>
      </c>
      <c r="E126" s="249">
        <v>97424.49</v>
      </c>
      <c r="F126" s="63">
        <f t="shared" si="1"/>
        <v>114.44324143486088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1555484.6700000002</v>
      </c>
      <c r="E141" s="106">
        <f t="shared" si="28"/>
        <v>1832402.4</v>
      </c>
      <c r="F141" s="82">
        <f t="shared" si="1"/>
        <v>117.80266532617128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30982.32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30982.32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30982.32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30982.32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D102" sqref="D102: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54941.32</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1862478.08</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1821690.29</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1448732.84</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331559.08</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1673</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38041.129999999997</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1684.24</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40787.79</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1793623.1999999997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1741078.7299999997</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1356582.74</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335280.48</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1673</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38041.129999999997</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9501.3799999999992</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52544.47</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123796.20000000042</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362.5</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362.5</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362.5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362.5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123433.7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1757.26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121676.44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0</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48371</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3225</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SEMOS-06</cp:lastModifiedBy>
  <cp:lastPrinted>2025-01-23T09:28:21Z</cp:lastPrinted>
  <dcterms:created xsi:type="dcterms:W3CDTF">2022-04-01T05:14:30Z</dcterms:created>
  <dcterms:modified xsi:type="dcterms:W3CDTF">2025-01-28T13:06:38Z</dcterms:modified>
</cp:coreProperties>
</file>